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justice.govt.nz\Private\Wellington Justice Centre\JUST15\wardtyl\Desktop\"/>
    </mc:Choice>
  </mc:AlternateContent>
  <xr:revisionPtr revIDLastSave="0" documentId="8_{DD7CA858-D0BC-4FFF-A229-C5E5B2B12894}" xr6:coauthVersionLast="47" xr6:coauthVersionMax="47" xr10:uidLastSave="{00000000-0000-0000-0000-000000000000}"/>
  <bookViews>
    <workbookView xWindow="-110" yWindow="-110" windowWidth="19420" windowHeight="11500" xr2:uid="{8200E4E2-C4C7-447F-80F9-F179021A675C}"/>
  </bookViews>
  <sheets>
    <sheet name="General CMC" sheetId="4" r:id="rId1"/>
    <sheet name="Lookup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4" l="1"/>
  <c r="B39" i="4"/>
  <c r="E42" i="4"/>
  <c r="E43" i="4" s="1"/>
  <c r="C38" i="4"/>
  <c r="E38" i="4" s="1"/>
  <c r="C37" i="4"/>
  <c r="E37" i="4" s="1"/>
  <c r="C36" i="4"/>
  <c r="E36" i="4" s="1"/>
  <c r="C32" i="4"/>
  <c r="E32" i="4" s="1"/>
  <c r="C31" i="4"/>
  <c r="E31" i="4" s="1"/>
  <c r="C27" i="4"/>
  <c r="E27" i="4"/>
  <c r="D32" i="4"/>
  <c r="D31" i="4"/>
  <c r="D33" i="4" s="1"/>
  <c r="C26" i="4"/>
  <c r="D27" i="4"/>
  <c r="B28" i="4"/>
  <c r="D38" i="4"/>
  <c r="D39" i="4" s="1"/>
  <c r="D26" i="4"/>
  <c r="C43" i="4"/>
  <c r="C28" i="4" l="1"/>
  <c r="E33" i="4"/>
  <c r="E39" i="4"/>
  <c r="C39" i="4"/>
  <c r="C33" i="4"/>
  <c r="B45" i="4"/>
  <c r="D28" i="4"/>
  <c r="D45" i="4" s="1"/>
  <c r="E26" i="4"/>
  <c r="E28" i="4" s="1"/>
  <c r="E45" i="4" s="1"/>
</calcChain>
</file>

<file path=xl/sharedStrings.xml><?xml version="1.0" encoding="utf-8"?>
<sst xmlns="http://schemas.openxmlformats.org/spreadsheetml/2006/main" count="59" uniqueCount="39">
  <si>
    <t>High Court Workstream</t>
  </si>
  <si>
    <t>Total (for time period)</t>
  </si>
  <si>
    <t>Tasks</t>
  </si>
  <si>
    <t>Hours</t>
  </si>
  <si>
    <t>$</t>
  </si>
  <si>
    <t>Subtotal</t>
  </si>
  <si>
    <t>Disbursements</t>
  </si>
  <si>
    <t>N/A</t>
  </si>
  <si>
    <t>Months</t>
  </si>
  <si>
    <t>Years</t>
  </si>
  <si>
    <t>Enter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</si>
  <si>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</si>
  <si>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</si>
  <si>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</si>
  <si>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</si>
  <si>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</si>
  <si>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</si>
  <si>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</si>
  <si>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</si>
  <si>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</si>
  <si>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</si>
  <si>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</si>
  <si>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</si>
  <si>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Preparation for CMC</t>
  </si>
  <si>
    <t>Attendance at CMC</t>
  </si>
  <si>
    <t>Post CMC</t>
  </si>
  <si>
    <t xml:space="preserve">Disbursements </t>
  </si>
  <si>
    <t>Applicant:</t>
  </si>
  <si>
    <t>Senior Lawyer - $167 per hour</t>
  </si>
  <si>
    <t>Junior Lawyer - $150 per hour</t>
  </si>
  <si>
    <t>Takutai Moana Case Management Conference (CMC) Budget - July 2025 to June 2026</t>
  </si>
  <si>
    <t>CMC Cost Totals</t>
  </si>
  <si>
    <t>Travel costs including time, accommodation, kai etc</t>
  </si>
  <si>
    <t>Senior Lawyer - $167 per hour i.e. Reviewing case file and drafting submissions.</t>
  </si>
  <si>
    <t>Junior Lawyer - $150 per hour i.e. Reviewing case file and drafting submissions.</t>
  </si>
  <si>
    <t>Senior Lawyer - $167 per hour i.e. Attendance at CMC</t>
  </si>
  <si>
    <t>Junior Lawyer - $150 per hour i.e. Supporting lead counsel during conference.</t>
  </si>
  <si>
    <t>Para Legal - $134 per hour i.e. Preparing summary of outcomes and next steps</t>
  </si>
  <si>
    <t>Note: This budget must not exceed the $5,000 (+GST) maximum allocation for general CMCs under the Court Workstream. Costs beyond this threshold are not eligible for reimbursement.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</si>
</sst>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_-&quot;$&quot;* #,##0_-;\-&quot;$&quot;* #,##0_-;_-&quot;$&quot;* &quot;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8"/>
      <name val="Calibri"/>
      <family val="2"/>
      <scheme val="minor"/>
    </font>
    <font>
      <i/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4"/>
      <color theme="1"/>
      <name val="Corbel"/>
      <family val="2"/>
    </font>
    <font>
      <b/>
      <i/>
      <sz val="11"/>
      <color theme="1"/>
      <name val="Corbel"/>
      <family val="2"/>
    </font>
    <font>
      <b/>
      <sz val="11"/>
      <color theme="0"/>
      <name val="Corbel"/>
      <family val="2"/>
    </font>
    <font>
      <sz val="16"/>
      <color theme="0"/>
      <name val="Corbel"/>
      <family val="2"/>
    </font>
    <font>
      <sz val="11"/>
      <name val="Corbel"/>
      <family val="2"/>
    </font>
    <font>
      <sz val="16"/>
      <name val="Corbel"/>
      <family val="2"/>
    </font>
    <font>
      <b/>
      <i/>
      <sz val="11"/>
      <color theme="0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9" fillId="0" borderId="0" xfId="0" applyFont="1"/>
    <xf numFmtId="0" fontId="0" fillId="0" borderId="0" xfId="0" applyFont="1"/>
    <xf numFmtId="0" fontId="10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8" fillId="0" borderId="5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8" fillId="5" borderId="5" xfId="0" applyFont="1" applyFill="1" applyBorder="1"/>
    <xf numFmtId="0" fontId="1" fillId="5" borderId="0" xfId="0" applyFont="1" applyFill="1" applyBorder="1"/>
    <xf numFmtId="0" fontId="1" fillId="5" borderId="1" xfId="0" applyFont="1" applyFill="1" applyBorder="1"/>
    <xf numFmtId="0" fontId="1" fillId="0" borderId="5" xfId="0" applyFont="1" applyBorder="1"/>
    <xf numFmtId="0" fontId="1" fillId="0" borderId="0" xfId="0" applyFont="1" applyBorder="1"/>
    <xf numFmtId="0" fontId="1" fillId="0" borderId="1" xfId="0" applyFont="1" applyBorder="1"/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left"/>
    </xf>
    <xf numFmtId="0" fontId="1" fillId="2" borderId="7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165" fontId="1" fillId="2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/>
    </xf>
    <xf numFmtId="165" fontId="6" fillId="0" borderId="8" xfId="0" applyNumberFormat="1" applyFont="1" applyBorder="1" applyAlignment="1">
      <alignment horizontal="center"/>
    </xf>
    <xf numFmtId="0" fontId="6" fillId="5" borderId="7" xfId="0" applyFont="1" applyFill="1" applyBorder="1" applyAlignment="1">
      <alignment horizontal="left"/>
    </xf>
    <xf numFmtId="0" fontId="3" fillId="2" borderId="7" xfId="0" applyFont="1" applyFill="1" applyBorder="1"/>
    <xf numFmtId="165" fontId="1" fillId="2" borderId="8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/>
    </xf>
    <xf numFmtId="0" fontId="5" fillId="2" borderId="9" xfId="0" applyFont="1" applyFill="1" applyBorder="1"/>
    <xf numFmtId="165" fontId="7" fillId="6" borderId="11" xfId="0" applyNumberFormat="1" applyFont="1" applyFill="1" applyBorder="1"/>
    <xf numFmtId="0" fontId="9" fillId="5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1" fillId="6" borderId="10" xfId="0" applyNumberFormat="1" applyFont="1" applyFill="1" applyBorder="1" applyAlignment="1">
      <alignment horizontal="center"/>
    </xf>
    <xf numFmtId="165" fontId="6" fillId="0" borderId="6" xfId="0" applyNumberFormat="1" applyFont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7" fontId="1" fillId="5" borderId="6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  <color rgb="FFACF6FA"/>
      <color rgb="FF29FFC7"/>
      <color rgb="FF00CC99"/>
      <color rgb="FF00CCFF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47625</xdr:rowOff>
    </xdr:from>
    <xdr:to>
      <xdr:col>1</xdr:col>
      <xdr:colOff>1136650</xdr:colOff>
      <xdr:row>18</xdr:row>
      <xdr:rowOff>88900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DEAC09-C4FC-4F14-A956-B082000A1165}"/>
            </a:ext>
          </a:extLst>
        </xdr:cNvPr>
        <xdr:cNvSpPr txBox="1"/>
      </xdr:nvSpPr>
      <xdr:spPr>
        <a:xfrm>
          <a:off x="63500" y="47625"/>
          <a:ext cx="8420100" cy="335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Guidance for Completing the Draft Budgeted Workplan (BWP) – Case Management Conferences (CMCs)</a:t>
          </a:r>
          <a:endParaRPr lang="en-N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draft Budgeted Workplan (BWP) is intended to support applicants seeking funding for participation in general Case Management Conferences (CMCs) under the </a:t>
          </a:r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Court Workstream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of the Takutai Moana Financial Assistance Scheme.</a:t>
          </a:r>
        </a:p>
        <a:p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Purpose of this Document</a:t>
          </a:r>
          <a:endParaRPr lang="en-N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BWP provides a structured format for applicants to outline anticipated costs associated with general CMCs. It is designed to assist with planning and ensure alignment with the </a:t>
          </a:r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maximum funding allocation of $5,000 (+GST)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for general CMCs not linked to a scheduled hearing.</a:t>
          </a:r>
        </a:p>
        <a:p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Important Notes</a:t>
          </a:r>
          <a:endParaRPr lang="en-N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General CMCs only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This budget applies only to general CMCs that are not directly related to a scheduled hearing. If a CMC is linked to a scheduled hearing, it must be funded within that hearing’s allocation.</a:t>
          </a:r>
        </a:p>
        <a:p>
          <a:pPr lvl="0"/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Funding cap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The maximum funding available for general CMCs is </a:t>
          </a:r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$5,000 (+GST)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per applicant group. Costs exceeding this threshold are </a:t>
          </a:r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 eligible for reimbursement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Scheduled hearings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If your group has a hearing scheduled in the 2025/26 financial year, please refer to the relevant funding caps for substantive, wāhi tapu, or appeal hearings in the Court Workstream Guidelines</a:t>
          </a:r>
        </a:p>
        <a:p>
          <a:pPr lvl="0"/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Further information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Where applicable, please provide additional detail in the “Notes” column of the BWP to clarify the purpose or scope of each cost item.</a:t>
          </a:r>
        </a:p>
        <a:p>
          <a:r>
            <a:rPr lang="en-N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Tips for Completing the BWP</a:t>
          </a:r>
          <a:endParaRPr lang="en-N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clear descriptions for each activity or cost item.</a:t>
          </a:r>
        </a:p>
        <a:p>
          <a:pPr lvl="0"/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Ensure all costs are reasonable and directly related to participation in the CMC.</a:t>
          </a:r>
        </a:p>
        <a:p>
          <a:pPr lvl="0"/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unsure whether a cost is eligible, refer to the Court Workstream Guidelines or contact the Takutai Moana team for clarification.</a:t>
          </a:r>
        </a:p>
        <a:p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BE00F-0504-46EB-B6A3-1B864DE1C773}">
  <dimension ref="A19:F47"/>
  <sheetViews>
    <sheetView tabSelected="1" workbookViewId="0">
      <selection activeCell="D13" sqref="D13"/>
    </sheetView>
  </sheetViews>
  <sheetFormatPr defaultRowHeight="14.5" x14ac:dyDescent="0.35"/>
  <cols>
    <col min="1" max="1" width="105.1796875" bestFit="1" customWidth="1"/>
    <col min="2" max="2" width="20" style="51" customWidth="1"/>
    <col min="3" max="3" width="11.1796875" style="46" customWidth="1"/>
    <col min="4" max="4" width="16.26953125" customWidth="1"/>
    <col min="5" max="5" width="15.54296875" customWidth="1"/>
  </cols>
  <sheetData>
    <row r="19" spans="1:5" ht="15" thickBot="1" x14ac:dyDescent="0.4"/>
    <row r="20" spans="1:5" s="2" customFormat="1" ht="21" x14ac:dyDescent="0.5">
      <c r="A20" s="4" t="s">
        <v>30</v>
      </c>
      <c r="B20" s="47"/>
      <c r="C20" s="40"/>
      <c r="D20" s="5"/>
      <c r="E20" s="6"/>
    </row>
    <row r="21" spans="1:5" s="1" customFormat="1" ht="21" x14ac:dyDescent="0.5">
      <c r="A21" s="7" t="s">
        <v>27</v>
      </c>
      <c r="B21" s="48"/>
      <c r="C21" s="41"/>
      <c r="D21" s="8"/>
      <c r="E21" s="9"/>
    </row>
    <row r="22" spans="1:5" s="1" customFormat="1" ht="21" x14ac:dyDescent="0.5">
      <c r="A22" s="10" t="s">
        <v>0</v>
      </c>
      <c r="B22" s="49"/>
      <c r="C22" s="42"/>
      <c r="D22" s="11"/>
      <c r="E22" s="12"/>
    </row>
    <row r="23" spans="1:5" s="1" customFormat="1" x14ac:dyDescent="0.35">
      <c r="A23" s="13"/>
      <c r="B23" s="50"/>
      <c r="C23" s="43"/>
      <c r="D23" s="14"/>
      <c r="E23" s="15"/>
    </row>
    <row r="24" spans="1:5" s="1" customFormat="1" x14ac:dyDescent="0.35">
      <c r="A24" s="26" t="s">
        <v>23</v>
      </c>
      <c r="B24" s="57"/>
      <c r="C24" s="57"/>
      <c r="D24" s="58" t="s">
        <v>1</v>
      </c>
      <c r="E24" s="59"/>
    </row>
    <row r="25" spans="1:5" s="1" customFormat="1" x14ac:dyDescent="0.35">
      <c r="A25" s="27" t="s">
        <v>2</v>
      </c>
      <c r="B25" s="16" t="s">
        <v>3</v>
      </c>
      <c r="C25" s="17" t="s">
        <v>4</v>
      </c>
      <c r="D25" s="18" t="s">
        <v>3</v>
      </c>
      <c r="E25" s="28" t="s">
        <v>4</v>
      </c>
    </row>
    <row r="26" spans="1:5" s="1" customFormat="1" x14ac:dyDescent="0.35">
      <c r="A26" s="29" t="s">
        <v>33</v>
      </c>
      <c r="B26" s="16">
        <v>5</v>
      </c>
      <c r="C26" s="44">
        <f>B26*167</f>
        <v>835</v>
      </c>
      <c r="D26" s="19">
        <f>B26</f>
        <v>5</v>
      </c>
      <c r="E26" s="30">
        <f>D26*167</f>
        <v>835</v>
      </c>
    </row>
    <row r="27" spans="1:5" s="1" customFormat="1" x14ac:dyDescent="0.35">
      <c r="A27" s="29" t="s">
        <v>34</v>
      </c>
      <c r="B27" s="16">
        <v>5</v>
      </c>
      <c r="C27" s="44">
        <f>B27*150</f>
        <v>750</v>
      </c>
      <c r="D27" s="19">
        <f>B27</f>
        <v>5</v>
      </c>
      <c r="E27" s="30">
        <f>C27</f>
        <v>750</v>
      </c>
    </row>
    <row r="28" spans="1:5" s="1" customFormat="1" x14ac:dyDescent="0.35">
      <c r="A28" s="29" t="s">
        <v>5</v>
      </c>
      <c r="B28" s="20">
        <f>SUM(B26:B27)</f>
        <v>10</v>
      </c>
      <c r="C28" s="54">
        <f>SUM(C26:C27)</f>
        <v>1585</v>
      </c>
      <c r="D28" s="20">
        <f>SUM(D26:D27)</f>
        <v>10</v>
      </c>
      <c r="E28" s="32">
        <f>SUM(E26:E27)</f>
        <v>1585</v>
      </c>
    </row>
    <row r="29" spans="1:5" s="1" customFormat="1" x14ac:dyDescent="0.35">
      <c r="A29" s="26" t="s">
        <v>24</v>
      </c>
      <c r="B29" s="57"/>
      <c r="C29" s="57"/>
      <c r="D29" s="58" t="s">
        <v>1</v>
      </c>
      <c r="E29" s="59"/>
    </row>
    <row r="30" spans="1:5" s="1" customFormat="1" x14ac:dyDescent="0.35">
      <c r="A30" s="27" t="s">
        <v>2</v>
      </c>
      <c r="B30" s="16" t="s">
        <v>3</v>
      </c>
      <c r="C30" s="17" t="s">
        <v>4</v>
      </c>
      <c r="D30" s="18" t="s">
        <v>3</v>
      </c>
      <c r="E30" s="28" t="s">
        <v>4</v>
      </c>
    </row>
    <row r="31" spans="1:5" s="1" customFormat="1" x14ac:dyDescent="0.35">
      <c r="A31" s="29" t="s">
        <v>35</v>
      </c>
      <c r="B31" s="16">
        <v>4</v>
      </c>
      <c r="C31" s="44">
        <f>B31*167</f>
        <v>668</v>
      </c>
      <c r="D31" s="19">
        <f>B31</f>
        <v>4</v>
      </c>
      <c r="E31" s="30">
        <f>C31</f>
        <v>668</v>
      </c>
    </row>
    <row r="32" spans="1:5" s="1" customFormat="1" x14ac:dyDescent="0.35">
      <c r="A32" s="29" t="s">
        <v>36</v>
      </c>
      <c r="B32" s="16">
        <v>4</v>
      </c>
      <c r="C32" s="44">
        <f>B32*150</f>
        <v>600</v>
      </c>
      <c r="D32" s="19">
        <f>B32</f>
        <v>4</v>
      </c>
      <c r="E32" s="30">
        <f>C32</f>
        <v>600</v>
      </c>
    </row>
    <row r="33" spans="1:6" s="1" customFormat="1" x14ac:dyDescent="0.35">
      <c r="A33" s="29" t="s">
        <v>5</v>
      </c>
      <c r="B33" s="20">
        <f>SUM(B31:B32)</f>
        <v>8</v>
      </c>
      <c r="C33" s="54">
        <f>SUM(C31:C32)</f>
        <v>1268</v>
      </c>
      <c r="D33" s="20">
        <f>SUM(D31:D32)</f>
        <v>8</v>
      </c>
      <c r="E33" s="32">
        <f>SUM(E31:E32)</f>
        <v>1268</v>
      </c>
    </row>
    <row r="34" spans="1:6" s="1" customFormat="1" x14ac:dyDescent="0.35">
      <c r="A34" s="33" t="s">
        <v>25</v>
      </c>
      <c r="B34" s="57"/>
      <c r="C34" s="57"/>
      <c r="D34" s="58" t="s">
        <v>1</v>
      </c>
      <c r="E34" s="59"/>
    </row>
    <row r="35" spans="1:6" s="1" customFormat="1" x14ac:dyDescent="0.35">
      <c r="A35" s="34" t="s">
        <v>2</v>
      </c>
      <c r="B35" s="16" t="s">
        <v>3</v>
      </c>
      <c r="C35" s="17" t="s">
        <v>4</v>
      </c>
      <c r="D35" s="18" t="s">
        <v>3</v>
      </c>
      <c r="E35" s="28" t="s">
        <v>4</v>
      </c>
    </row>
    <row r="36" spans="1:6" s="1" customFormat="1" x14ac:dyDescent="0.35">
      <c r="A36" s="29" t="s">
        <v>28</v>
      </c>
      <c r="B36" s="16">
        <v>2</v>
      </c>
      <c r="C36" s="44">
        <f>B36*167</f>
        <v>334</v>
      </c>
      <c r="D36" s="21">
        <v>2</v>
      </c>
      <c r="E36" s="30">
        <f>C36</f>
        <v>334</v>
      </c>
    </row>
    <row r="37" spans="1:6" s="1" customFormat="1" x14ac:dyDescent="0.35">
      <c r="A37" s="29" t="s">
        <v>29</v>
      </c>
      <c r="B37" s="16">
        <v>2</v>
      </c>
      <c r="C37" s="44">
        <f>B37*150</f>
        <v>300</v>
      </c>
      <c r="D37" s="21">
        <v>2</v>
      </c>
      <c r="E37" s="30">
        <f>C37</f>
        <v>300</v>
      </c>
    </row>
    <row r="38" spans="1:6" s="1" customFormat="1" x14ac:dyDescent="0.35">
      <c r="A38" s="31" t="s">
        <v>37</v>
      </c>
      <c r="B38" s="16">
        <v>2</v>
      </c>
      <c r="C38" s="44">
        <f>B38*134</f>
        <v>268</v>
      </c>
      <c r="D38" s="21">
        <f t="shared" ref="D38" si="0">B38</f>
        <v>2</v>
      </c>
      <c r="E38" s="35">
        <f>C38</f>
        <v>268</v>
      </c>
    </row>
    <row r="39" spans="1:6" s="1" customFormat="1" x14ac:dyDescent="0.35">
      <c r="A39" s="29" t="s">
        <v>5</v>
      </c>
      <c r="B39" s="20">
        <f>SUM(B36:B38)</f>
        <v>6</v>
      </c>
      <c r="C39" s="54">
        <f>SUM(C36:C38)</f>
        <v>902</v>
      </c>
      <c r="D39" s="20">
        <f>SUM(D36:D38)</f>
        <v>6</v>
      </c>
      <c r="E39" s="32">
        <f>SUM(E36:E38)</f>
        <v>902</v>
      </c>
    </row>
    <row r="40" spans="1:6" s="1" customFormat="1" x14ac:dyDescent="0.35">
      <c r="A40" s="26" t="s">
        <v>26</v>
      </c>
      <c r="B40" s="57"/>
      <c r="C40" s="57"/>
      <c r="D40" s="58" t="s">
        <v>1</v>
      </c>
      <c r="E40" s="59"/>
    </row>
    <row r="41" spans="1:6" s="1" customFormat="1" x14ac:dyDescent="0.35">
      <c r="A41" s="27" t="s">
        <v>6</v>
      </c>
      <c r="B41" s="16"/>
      <c r="C41" s="17" t="s">
        <v>4</v>
      </c>
      <c r="D41" s="18"/>
      <c r="E41" s="28" t="s">
        <v>4</v>
      </c>
    </row>
    <row r="42" spans="1:6" s="1" customFormat="1" x14ac:dyDescent="0.35">
      <c r="A42" s="29" t="s">
        <v>32</v>
      </c>
      <c r="B42" s="16"/>
      <c r="C42" s="44">
        <v>1200</v>
      </c>
      <c r="D42" s="21"/>
      <c r="E42" s="36">
        <f>C42</f>
        <v>1200</v>
      </c>
    </row>
    <row r="43" spans="1:6" s="1" customFormat="1" x14ac:dyDescent="0.35">
      <c r="A43" s="29" t="s">
        <v>5</v>
      </c>
      <c r="B43" s="22" t="s">
        <v>7</v>
      </c>
      <c r="C43" s="55">
        <f t="shared" ref="C43" si="1">SUM(C41:C42)</f>
        <v>1200</v>
      </c>
      <c r="D43" s="23"/>
      <c r="E43" s="37">
        <f>SUM(E42)</f>
        <v>1200</v>
      </c>
    </row>
    <row r="44" spans="1:6" s="1" customFormat="1" x14ac:dyDescent="0.35">
      <c r="A44" s="29"/>
      <c r="B44" s="24"/>
      <c r="C44" s="44"/>
      <c r="D44" s="25"/>
      <c r="E44" s="37"/>
    </row>
    <row r="45" spans="1:6" ht="19" thickBot="1" x14ac:dyDescent="0.5">
      <c r="A45" s="38" t="s">
        <v>31</v>
      </c>
      <c r="B45" s="52">
        <f>B28+B33+B39</f>
        <v>24</v>
      </c>
      <c r="C45" s="45"/>
      <c r="D45" s="53">
        <f>D28+D33+D39</f>
        <v>24</v>
      </c>
      <c r="E45" s="39">
        <f>E28+E33+E39+E43</f>
        <v>4955</v>
      </c>
      <c r="F45" s="3"/>
    </row>
    <row r="47" spans="1:6" x14ac:dyDescent="0.35">
      <c r="A47" s="56" t="s">
        <v>38</v>
      </c>
    </row>
  </sheetData>
  <mergeCells count="8">
    <mergeCell ref="B40:C40"/>
    <mergeCell ref="D40:E40"/>
    <mergeCell ref="B34:C34"/>
    <mergeCell ref="D24:E24"/>
    <mergeCell ref="B29:C29"/>
    <mergeCell ref="D29:E29"/>
    <mergeCell ref="B24:C24"/>
    <mergeCell ref="D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F7529-7F16-468C-B954-64974BAAD572}">
  <dimension ref="B2:D15"/>
  <sheetViews>
    <sheetView workbookViewId="0">
      <selection activeCell="B4" sqref="B4"/>
    </sheetView>
  </sheetViews>
  <sheetFormatPr defaultRowHeight="14.5" x14ac:dyDescent="0.35"/>
  <sheetData>
    <row r="2" spans="2:4" x14ac:dyDescent="0.35">
      <c r="B2" t="s">
        <v>8</v>
      </c>
      <c r="D2" t="s">
        <v>9</v>
      </c>
    </row>
    <row r="3" spans="2:4" x14ac:dyDescent="0.35">
      <c r="B3" t="s">
        <v>10</v>
      </c>
      <c r="D3">
        <v>2024</v>
      </c>
    </row>
    <row r="4" spans="2:4" x14ac:dyDescent="0.35">
      <c r="B4" t="s">
        <v>11</v>
      </c>
      <c r="D4">
        <v>2025</v>
      </c>
    </row>
    <row r="5" spans="2:4" x14ac:dyDescent="0.35">
      <c r="B5" t="s">
        <v>12</v>
      </c>
      <c r="D5">
        <v>2026</v>
      </c>
    </row>
    <row r="6" spans="2:4" x14ac:dyDescent="0.35">
      <c r="B6" t="s">
        <v>13</v>
      </c>
      <c r="D6">
        <v>2027</v>
      </c>
    </row>
    <row r="7" spans="2:4" x14ac:dyDescent="0.35">
      <c r="B7" t="s">
        <v>14</v>
      </c>
      <c r="D7">
        <v>2028</v>
      </c>
    </row>
    <row r="8" spans="2:4" x14ac:dyDescent="0.35">
      <c r="B8" t="s">
        <v>15</v>
      </c>
      <c r="D8">
        <v>2029</v>
      </c>
    </row>
    <row r="9" spans="2:4" x14ac:dyDescent="0.35">
      <c r="B9" t="s">
        <v>16</v>
      </c>
      <c r="D9">
        <v>2030</v>
      </c>
    </row>
    <row r="10" spans="2:4" x14ac:dyDescent="0.35">
      <c r="B10" t="s">
        <v>17</v>
      </c>
    </row>
    <row r="11" spans="2:4" x14ac:dyDescent="0.35">
      <c r="B11" t="s">
        <v>18</v>
      </c>
    </row>
    <row r="12" spans="2:4" x14ac:dyDescent="0.35">
      <c r="B12" t="s">
        <v>19</v>
      </c>
    </row>
    <row r="13" spans="2:4" x14ac:dyDescent="0.35">
      <c r="B13" t="s">
        <v>20</v>
      </c>
    </row>
    <row r="14" spans="2:4" x14ac:dyDescent="0.35">
      <c r="B14" t="s">
        <v>21</v>
      </c>
    </row>
    <row r="15" spans="2:4" x14ac:dyDescent="0.35">
      <c r="B15" t="s">
        <v>22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1ee99d4a126474fa490b92ee6b12bdf xmlns="bb05db58-e1bb-4619-a3cb-267d54ff541a">
      <Terms xmlns="http://schemas.microsoft.com/office/infopath/2007/PartnerControls"/>
    </f1ee99d4a126474fa490b92ee6b12bdf>
    <gab69b3f8c514f2ab438a4ca67806021 xmlns="bb05db58-e1bb-4619-a3cb-267d54ff541a">
      <Terms xmlns="http://schemas.microsoft.com/office/infopath/2007/PartnerControls"/>
    </gab69b3f8c514f2ab438a4ca67806021>
    <_Flow_SignoffStatus xmlns="325d1b21-fb2e-4516-b064-a21532897546" xsi:nil="true"/>
    <TaxCatchAll xmlns="bb05db58-e1bb-4619-a3cb-267d54ff541a" xsi:nil="true"/>
    <lcf76f155ced4ddcb4097134ff3c332f xmlns="325d1b21-fb2e-4516-b064-a21532897546">
      <Terms xmlns="http://schemas.microsoft.com/office/infopath/2007/PartnerControls"/>
    </lcf76f155ced4ddcb4097134ff3c332f>
    <_dlc_DocId xmlns="bb05db58-e1bb-4619-a3cb-267d54ff541a">KJX2NWH2F525-532279207-104431</_dlc_DocId>
    <_dlc_DocIdUrl xmlns="bb05db58-e1bb-4619-a3cb-267d54ff541a">
      <Url>https://ministryofjusticenz.sharepoint.com/sites/TAMAC/_layouts/15/DocIdRedir.aspx?ID=KJX2NWH2F525-532279207-104431</Url>
      <Description>KJX2NWH2F525-532279207-104431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A Document" ma:contentTypeID="0x010100C8C6BF4FE6CD0C478E8E9D95C9A622A401001C4AB40D34B5A7479EF0A2A0AB348355" ma:contentTypeVersion="16" ma:contentTypeDescription="" ma:contentTypeScope="" ma:versionID="392382dcbb9f2a486cbfe835470be16c">
  <xsd:schema xmlns:xsd="http://www.w3.org/2001/XMLSchema" xmlns:xs="http://www.w3.org/2001/XMLSchema" xmlns:p="http://schemas.microsoft.com/office/2006/metadata/properties" xmlns:ns2="bb05db58-e1bb-4619-a3cb-267d54ff541a" xmlns:ns3="325d1b21-fb2e-4516-b064-a21532897546" targetNamespace="http://schemas.microsoft.com/office/2006/metadata/properties" ma:root="true" ma:fieldsID="09a471b0b4899138dab00b9e1b401cb5" ns2:_="" ns3:_="">
    <xsd:import namespace="bb05db58-e1bb-4619-a3cb-267d54ff541a"/>
    <xsd:import namespace="325d1b21-fb2e-4516-b064-a21532897546"/>
    <xsd:element name="properties">
      <xsd:complexType>
        <xsd:sequence>
          <xsd:element name="documentManagement">
            <xsd:complexType>
              <xsd:all>
                <xsd:element ref="ns2:f1ee99d4a126474fa490b92ee6b12bdf" minOccurs="0"/>
                <xsd:element ref="ns2:TaxCatchAll" minOccurs="0"/>
                <xsd:element ref="ns2:TaxCatchAllLabel" minOccurs="0"/>
                <xsd:element ref="ns2:gab69b3f8c514f2ab438a4ca67806021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db58-e1bb-4619-a3cb-267d54ff541a" elementFormDefault="qualified">
    <xsd:import namespace="http://schemas.microsoft.com/office/2006/documentManagement/types"/>
    <xsd:import namespace="http://schemas.microsoft.com/office/infopath/2007/PartnerControls"/>
    <xsd:element name="f1ee99d4a126474fa490b92ee6b12bdf" ma:index="8" nillable="true" ma:taxonomy="true" ma:internalName="f1ee99d4a126474fa490b92ee6b12bdf" ma:taxonomyFieldName="BusinessActivity" ma:displayName="Business Activity" ma:default="" ma:fieldId="{f1ee99d4-a126-474f-a490-b92ee6b12bdf}" ma:sspId="e1e2d475-dc97-41b9-a896-027d07f5a0e8" ma:termSetId="7fdcff37-7cb5-40ea-bfab-422af3058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e7a0686-daa0-4c8e-8667-803c6d02253c}" ma:internalName="TaxCatchAll" ma:showField="CatchAllData" ma:web="bb05db58-e1bb-4619-a3cb-267d54ff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e7a0686-daa0-4c8e-8667-803c6d02253c}" ma:internalName="TaxCatchAllLabel" ma:readOnly="true" ma:showField="CatchAllDataLabel" ma:web="bb05db58-e1bb-4619-a3cb-267d54ff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ab69b3f8c514f2ab438a4ca67806021" ma:index="12" nillable="true" ma:taxonomy="true" ma:internalName="gab69b3f8c514f2ab438a4ca67806021" ma:taxonomyFieldName="DocumentType" ma:displayName="Document Type" ma:default="" ma:fieldId="{0ab69b3f-8c51-4f2a-b438-a4ca67806021}" ma:sspId="e1e2d475-dc97-41b9-a896-027d07f5a0e8" ma:termSetId="9a0f1dcf-5ff3-4310-bcf0-a07d8c5519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d1b21-fb2e-4516-b064-a2153289754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1e2d475-dc97-41b9-a896-027d07f5a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8B93D8-1F91-4E1F-AF65-80A423958084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b05db58-e1bb-4619-a3cb-267d54ff541a"/>
    <ds:schemaRef ds:uri="325d1b21-fb2e-4516-b064-a2153289754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515FF67-0241-4416-AE4E-D480300DE7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9FA82-34DA-47AE-8767-82DE5B5E38A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9997C6-8E67-4F91-8CC0-4AC03B9C6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db58-e1bb-4619-a3cb-267d54ff541a"/>
    <ds:schemaRef ds:uri="325d1b21-fb2e-4516-b064-a21532897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CMC</vt:lpstr>
      <vt:lpstr>Lookup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(Additional Docs) Budget Template</dc:title>
  <dc:subject/>
  <dc:creator>Fieldes, Tim</dc:creator>
  <cp:keywords/>
  <dc:description/>
  <cp:lastModifiedBy>Ward, Tyler</cp:lastModifiedBy>
  <cp:revision/>
  <dcterms:created xsi:type="dcterms:W3CDTF">2024-06-18T04:15:11Z</dcterms:created>
  <dcterms:modified xsi:type="dcterms:W3CDTF">2025-07-31T08:23:56Z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0x010100C8C6BF4FE6CD0C478E8E9D95C9A622A401001C4AB40D34B5A7479EF0A2A0AB348355</vt:lpwstr>
  </property>
  <property fmtid="{D5CDD505-2E9C-101B-9397-08002B2CF9AE}" pid="3" name="_dlc_DocIdItemGuid">
    <vt:lpwstr>2b5b5fc9-1045-491c-922c-745412f8ae9e</vt:lpwstr>
  </property>
  <property fmtid="{D5CDD505-2E9C-101B-9397-08002B2CF9AE}" pid="4" name="MediaServiceImageTags">
    <vt:lpwstr/>
  </property>
  <property fmtid="{D5CDD505-2E9C-101B-9397-08002B2CF9AE}" pid="5" name="DocumentType">
    <vt:lpwstr/>
  </property>
  <property fmtid="{D5CDD505-2E9C-101B-9397-08002B2CF9AE}" pid="6" name="BusinessActivity">
    <vt:lpwstr/>
  </property>
  <property fmtid="{D5CDD505-2E9C-101B-9397-08002B2CF9AE}" pid="7" name="_AdHocReviewCycleID">
    <vt:i4>-1685795189</vt:i4>
  </property>
  <property fmtid="{D5CDD505-2E9C-101B-9397-08002B2CF9AE}" pid="8" name="_NewReviewCycle">
    <vt:lpwstr/>
  </property>
  <property fmtid="{D5CDD505-2E9C-101B-9397-08002B2CF9AE}" pid="9" name="_EmailSubject">
    <vt:lpwstr>Takutai Moana Website update</vt:lpwstr>
  </property>
  <property fmtid="{D5CDD505-2E9C-101B-9397-08002B2CF9AE}" pid="10" name="_AuthorEmail">
    <vt:lpwstr>Tyler.Ward@whakatau.govt.nz</vt:lpwstr>
  </property>
  <property fmtid="{D5CDD505-2E9C-101B-9397-08002B2CF9AE}" pid="11" name="_AuthorEmailDisplayName">
    <vt:lpwstr>Ward, Tyler</vt:lpwstr>
  </property>
  <property fmtid="{D5CDD505-2E9C-101B-9397-08002B2CF9AE}" pid="12" name="_PreviousAdHocReviewCycleID">
    <vt:i4>-1006005962</vt:i4>
  </property>
</Properties>
</file>