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4. Policy and Operational\Funding\Funding Review 2022\FINAL DOCS\FINAL documents TO PUBLISH_DO NOT EDIT\"/>
    </mc:Choice>
  </mc:AlternateContent>
  <xr:revisionPtr revIDLastSave="0" documentId="13_ncr:1_{5A349678-9E94-4A74-BF86-16D5CB2B4901}" xr6:coauthVersionLast="46" xr6:coauthVersionMax="46" xr10:uidLastSave="{00000000-0000-0000-0000-000000000000}"/>
  <bookViews>
    <workbookView xWindow="-108" yWindow="-108" windowWidth="23256" windowHeight="14016" activeTab="3" xr2:uid="{D04BB439-21F4-421F-ABA6-055651004860}"/>
  </bookViews>
  <sheets>
    <sheet name="6-month budget" sheetId="2" r:id="rId1"/>
    <sheet name="3-month budget" sheetId="3" r:id="rId2"/>
    <sheet name="Small Grant budget" sheetId="4" r:id="rId3"/>
    <sheet name="Activity &amp; Collaboration budget" sheetId="5" r:id="rId4"/>
  </sheets>
  <definedNames>
    <definedName name="_xlnm.Print_Area" localSheetId="2">'Small Grant budget'!$A$1:$N$46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4" l="1"/>
  <c r="K38" i="4" s="1"/>
  <c r="J37" i="4"/>
  <c r="K37" i="4" s="1"/>
  <c r="J36" i="4"/>
  <c r="K36" i="4" s="1"/>
  <c r="J35" i="4"/>
  <c r="J34" i="4"/>
  <c r="J33" i="4"/>
  <c r="J32" i="4"/>
  <c r="J31" i="4"/>
  <c r="J30" i="4"/>
  <c r="K30" i="4" s="1"/>
  <c r="J29" i="4"/>
  <c r="K29" i="4" s="1"/>
  <c r="J28" i="4"/>
  <c r="K28" i="4" s="1"/>
  <c r="K35" i="4"/>
  <c r="K34" i="4"/>
  <c r="K33" i="4"/>
  <c r="K32" i="4"/>
  <c r="K31" i="4"/>
  <c r="K27" i="4"/>
  <c r="J22" i="5"/>
  <c r="K22" i="5" s="1"/>
  <c r="J23" i="5"/>
  <c r="K23" i="5" s="1"/>
  <c r="J24" i="5"/>
  <c r="K24" i="5" s="1"/>
  <c r="J25" i="5"/>
  <c r="K25" i="5" s="1"/>
  <c r="J26" i="5"/>
  <c r="K26" i="5" s="1"/>
  <c r="J27" i="5"/>
  <c r="K27" i="5" s="1"/>
  <c r="J28" i="5"/>
  <c r="K28" i="5" s="1"/>
  <c r="J29" i="5"/>
  <c r="K29" i="5" s="1"/>
  <c r="J30" i="5"/>
  <c r="J31" i="5"/>
  <c r="K31" i="5" s="1"/>
  <c r="J32" i="5"/>
  <c r="J33" i="5"/>
  <c r="J34" i="5"/>
  <c r="K34" i="5" s="1"/>
  <c r="J35" i="5"/>
  <c r="J36" i="5"/>
  <c r="K36" i="5" s="1"/>
  <c r="J37" i="5"/>
  <c r="K37" i="5" s="1"/>
  <c r="J38" i="5"/>
  <c r="K38" i="5" s="1"/>
  <c r="J27" i="4"/>
  <c r="J26" i="4"/>
  <c r="K26" i="4" s="1"/>
  <c r="J25" i="4"/>
  <c r="K25" i="4" s="1"/>
  <c r="K35" i="5"/>
  <c r="K33" i="5"/>
  <c r="K32" i="5"/>
  <c r="J21" i="5"/>
  <c r="J24" i="4"/>
  <c r="J23" i="4"/>
  <c r="K23" i="4" s="1"/>
  <c r="J22" i="4"/>
  <c r="K22" i="4" s="1"/>
  <c r="J21" i="4"/>
  <c r="J28" i="3"/>
  <c r="K28" i="3" s="1"/>
  <c r="J27" i="3"/>
  <c r="K27" i="3" s="1"/>
  <c r="J26" i="3"/>
  <c r="K26" i="3"/>
  <c r="J38" i="3"/>
  <c r="K38" i="3" s="1"/>
  <c r="J37" i="3"/>
  <c r="K37" i="3" s="1"/>
  <c r="J36" i="3"/>
  <c r="K36" i="3" s="1"/>
  <c r="J35" i="3"/>
  <c r="K35" i="3" s="1"/>
  <c r="J34" i="3"/>
  <c r="K34" i="3" s="1"/>
  <c r="J33" i="3"/>
  <c r="K33" i="3" s="1"/>
  <c r="J32" i="3"/>
  <c r="K32" i="3" s="1"/>
  <c r="J31" i="3"/>
  <c r="K31" i="3" s="1"/>
  <c r="J25" i="3"/>
  <c r="K25" i="3" s="1"/>
  <c r="J24" i="3"/>
  <c r="K24" i="3" s="1"/>
  <c r="J23" i="3"/>
  <c r="K23" i="3" s="1"/>
  <c r="J22" i="3"/>
  <c r="K22" i="3" s="1"/>
  <c r="J21" i="3"/>
  <c r="J48" i="2" a="1"/>
  <c r="J48" i="2" s="1"/>
  <c r="J21" i="2"/>
  <c r="J44" i="4" l="1" a="1"/>
  <c r="J44" i="4" s="1"/>
  <c r="J45" i="5" a="1"/>
  <c r="J45" i="5" s="1"/>
  <c r="J43" i="5" a="1"/>
  <c r="J43" i="5" s="1"/>
  <c r="K21" i="5"/>
  <c r="J44" i="5" a="1"/>
  <c r="J44" i="5" s="1"/>
  <c r="K24" i="4"/>
  <c r="J45" i="4" a="1"/>
  <c r="J45" i="4" s="1"/>
  <c r="J43" i="4" a="1"/>
  <c r="J43" i="4" s="1"/>
  <c r="K21" i="4"/>
  <c r="J44" i="3" a="1"/>
  <c r="J44" i="3" s="1"/>
  <c r="J43" i="3" a="1"/>
  <c r="J43" i="3" s="1"/>
  <c r="J45" i="3" a="1"/>
  <c r="J45" i="3" s="1"/>
  <c r="K21" i="3"/>
  <c r="J50" i="2" a="1"/>
  <c r="J50" i="2" s="1"/>
  <c r="J27" i="2"/>
  <c r="K27" i="2" s="1"/>
  <c r="K21" i="2"/>
  <c r="J43" i="2"/>
  <c r="K43" i="2" s="1"/>
  <c r="J42" i="2"/>
  <c r="K42" i="2" s="1"/>
  <c r="J41" i="2"/>
  <c r="K41" i="2" s="1"/>
  <c r="J40" i="2"/>
  <c r="K40" i="2" s="1"/>
  <c r="J39" i="2"/>
  <c r="K39" i="2" s="1"/>
  <c r="J38" i="2"/>
  <c r="K38" i="2" s="1"/>
  <c r="J37" i="2"/>
  <c r="K37" i="2" s="1"/>
  <c r="J36" i="2"/>
  <c r="K36" i="2" s="1"/>
  <c r="J35" i="2"/>
  <c r="K35" i="2" s="1"/>
  <c r="J34" i="2"/>
  <c r="K34" i="2" s="1"/>
  <c r="J33" i="2"/>
  <c r="K33" i="2" s="1"/>
  <c r="J32" i="2"/>
  <c r="K32" i="2" s="1"/>
  <c r="J31" i="2"/>
  <c r="K31" i="2" s="1"/>
  <c r="J30" i="2"/>
  <c r="K30" i="2" s="1"/>
  <c r="J29" i="2"/>
  <c r="K29" i="2" s="1"/>
  <c r="J28" i="2"/>
  <c r="K28" i="2" s="1"/>
  <c r="J26" i="2"/>
  <c r="K26" i="2" s="1"/>
  <c r="J25" i="2"/>
  <c r="K25" i="2" s="1"/>
  <c r="J24" i="2"/>
  <c r="K24" i="2" s="1"/>
  <c r="J23" i="2"/>
  <c r="K23" i="2" s="1"/>
  <c r="J22" i="2"/>
  <c r="K48" i="2" l="1" a="1"/>
  <c r="K48" i="2" s="1"/>
  <c r="K49" i="2" a="1"/>
  <c r="K49" i="2" s="1"/>
  <c r="K50" i="2" a="1"/>
  <c r="K50" i="2" s="1"/>
  <c r="J46" i="5"/>
  <c r="J46" i="4"/>
  <c r="K43" i="5" a="1"/>
  <c r="K43" i="5" s="1"/>
  <c r="K45" i="5" a="1"/>
  <c r="K45" i="5" s="1"/>
  <c r="K44" i="5" a="1"/>
  <c r="K44" i="5" s="1"/>
  <c r="K44" i="4" a="1"/>
  <c r="K44" i="4" s="1"/>
  <c r="K43" i="4" a="1"/>
  <c r="K43" i="4" s="1"/>
  <c r="K45" i="4" a="1"/>
  <c r="K45" i="4" s="1"/>
  <c r="K43" i="3" a="1"/>
  <c r="K43" i="3" s="1"/>
  <c r="K44" i="3" a="1"/>
  <c r="K44" i="3" s="1"/>
  <c r="K45" i="3" a="1"/>
  <c r="K45" i="3" s="1"/>
  <c r="J46" i="3"/>
  <c r="J49" i="2" a="1"/>
  <c r="J49" i="2" s="1"/>
  <c r="K22" i="2"/>
  <c r="K51" i="2" l="1"/>
  <c r="K46" i="4"/>
  <c r="K46" i="5"/>
  <c r="K46" i="3"/>
  <c r="J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Abigail</author>
  </authors>
  <commentList>
    <comment ref="H21" authorId="0" shapeId="0" xr:uid="{67276A1B-1F8B-466C-97EC-D0DAA7EA1A5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1" authorId="0" shapeId="0" xr:uid="{FF72D279-E60A-41A9-A4B7-72A88F5C973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2" authorId="0" shapeId="0" xr:uid="{06D2F428-9801-42CD-81AF-E51FBE31209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2" authorId="0" shapeId="0" xr:uid="{03B9DDD3-B366-4E94-AAA2-F43F91062D6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3" authorId="0" shapeId="0" xr:uid="{CA2C8B7A-331B-48F6-AE7B-C129A9D166B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3" authorId="0" shapeId="0" xr:uid="{C269196D-DF40-4348-A137-6A9DC148F25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4" authorId="0" shapeId="0" xr:uid="{2F8317B6-CCAD-4BAE-818A-2F163635FB3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4" authorId="0" shapeId="0" xr:uid="{B63AD389-E0F5-4551-82B8-B4473C86E4C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5" authorId="0" shapeId="0" xr:uid="{677C0158-6499-4EF7-9136-D65537B59FD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5" authorId="0" shapeId="0" xr:uid="{9FA14729-8436-4BEB-B078-92CEEB5CBF4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6" authorId="0" shapeId="0" xr:uid="{983D8430-5897-4F09-867A-25D8FF453DA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6" authorId="0" shapeId="0" xr:uid="{99801024-0BD3-49BB-B4D0-6D1919ED309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8" authorId="0" shapeId="0" xr:uid="{821B403C-69AA-4FC1-873D-8E245C0A41C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8" authorId="0" shapeId="0" xr:uid="{EA85EB52-6236-438E-BBCE-1BD2B65A439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9" authorId="0" shapeId="0" xr:uid="{8A246CDC-BAB3-4AAB-B1A8-6010FB0E9BD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9" authorId="0" shapeId="0" xr:uid="{D6FED8CA-6DCD-4187-8E52-F9D98054765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0" authorId="0" shapeId="0" xr:uid="{3B1F4971-E1A2-422B-A30D-B7916F3FA62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0" authorId="0" shapeId="0" xr:uid="{4C71711F-D4F0-473A-81E8-3FE1CDAF3F6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1" authorId="0" shapeId="0" xr:uid="{AC9D7E71-D393-43F6-9CE5-47C01AB9B4A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1" authorId="0" shapeId="0" xr:uid="{93C5B1C9-6309-416E-874D-7AB46C16F2E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2" authorId="0" shapeId="0" xr:uid="{B5C462AF-38B3-40BB-908C-DB71E253BD1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2" authorId="0" shapeId="0" xr:uid="{0077D77A-AE29-4AE9-9725-87C3AA0C9B3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3" authorId="0" shapeId="0" xr:uid="{C3B63D79-3278-4A00-A361-7D0115519F42}">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3" authorId="0" shapeId="0" xr:uid="{A5B84A12-AB62-4443-BDA7-C8DED96D568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4" authorId="0" shapeId="0" xr:uid="{7228C5C0-F694-47C5-8339-B07B8250D98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4" authorId="0" shapeId="0" xr:uid="{2E6778C2-D904-4389-BD6A-FCCFDAF91CB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5" authorId="0" shapeId="0" xr:uid="{C43B0166-9E9F-405E-9018-C59CAB9D3C3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5" authorId="0" shapeId="0" xr:uid="{4D4FB41B-E72C-4BB5-9CEA-14862F8C4952}">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6" authorId="0" shapeId="0" xr:uid="{221CF233-059D-49BF-843C-4291AC61430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6" authorId="0" shapeId="0" xr:uid="{263DD67D-01D1-489C-AC01-D1165DF32E8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7" authorId="0" shapeId="0" xr:uid="{D97904D0-F5C0-4857-A1C9-072D26A85303}">
      <text>
        <r>
          <rPr>
            <b/>
            <sz val="9"/>
            <color indexed="81"/>
            <rFont val="Tahoma"/>
            <family val="2"/>
          </rPr>
          <t xml:space="preserve">Date Input:
</t>
        </r>
        <r>
          <rPr>
            <sz val="9"/>
            <color indexed="81"/>
            <rFont val="Tahoma"/>
            <family val="2"/>
          </rPr>
          <t>Please enter a valid date in the format 
'DD/MM/YYYY'</t>
        </r>
      </text>
    </comment>
    <comment ref="I37" authorId="0" shapeId="0" xr:uid="{316EB2EA-E0A1-4DD2-A47D-15B2D6FFD6E6}">
      <text>
        <r>
          <rPr>
            <b/>
            <sz val="9"/>
            <color indexed="81"/>
            <rFont val="Tahoma"/>
            <family val="2"/>
          </rPr>
          <t xml:space="preserve">Date Input:
</t>
        </r>
        <r>
          <rPr>
            <sz val="9"/>
            <color indexed="81"/>
            <rFont val="Tahoma"/>
            <family val="2"/>
          </rPr>
          <t>Please enter a valid date in the format 
'DD/MM/YYYY'</t>
        </r>
      </text>
    </comment>
    <comment ref="H38" authorId="0" shapeId="0" xr:uid="{25488D16-C31B-4096-AFD1-D1DE8893ACB2}">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8" authorId="0" shapeId="0" xr:uid="{2A35C9E4-C02E-4B94-98BE-DC449388305D}">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9" authorId="0" shapeId="0" xr:uid="{D4376B5A-5C4C-4445-90DA-B2944B22DD4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9" authorId="0" shapeId="0" xr:uid="{0003ED70-2506-43C2-A0E6-129285F3A4C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0" authorId="0" shapeId="0" xr:uid="{1DC265CB-4434-435E-99F7-3C83D96D087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0" authorId="0" shapeId="0" xr:uid="{A7E8957F-6733-4898-95F6-FA3D2FBD73D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1" authorId="0" shapeId="0" xr:uid="{E6925C29-8D5F-4487-8F34-95B686E39B7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1" authorId="0" shapeId="0" xr:uid="{64DAB7F8-E771-42D7-A191-5251F8AF8F8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2" authorId="0" shapeId="0" xr:uid="{80ADED59-4878-462F-A0A5-661A90D3444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2" authorId="0" shapeId="0" xr:uid="{B55BB17C-B6D4-43F4-84BB-D39C431638D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3" authorId="0" shapeId="0" xr:uid="{C8A9D9F7-2FAB-4729-BF51-B734E73B401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3" authorId="0" shapeId="0" xr:uid="{3349C7A7-B0AF-497F-87DA-C1CCC0EAC76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Abigail</author>
  </authors>
  <commentList>
    <comment ref="H21" authorId="0" shapeId="0" xr:uid="{E0C5F397-B598-49AB-B9BF-0924D4A53D2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1" authorId="0" shapeId="0" xr:uid="{9EF69FA9-EDC7-4F52-AFE6-0BD5D00583C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2" authorId="0" shapeId="0" xr:uid="{E15FE553-8313-454D-B883-72B977B91A5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2" authorId="0" shapeId="0" xr:uid="{B08E93B1-2B6F-4A14-9015-CA116214757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3" authorId="0" shapeId="0" xr:uid="{1C887070-6ACB-41D1-8DDB-157DF93D1CE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3" authorId="0" shapeId="0" xr:uid="{9F1F4F85-AB15-41FF-A6F6-D723061AFC5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4" authorId="0" shapeId="0" xr:uid="{A27AC451-92BA-407D-9506-0ADBDCFB986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4" authorId="0" shapeId="0" xr:uid="{7176A4CE-2441-4A90-93AC-A0704ECAE70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5" authorId="0" shapeId="0" xr:uid="{624623C8-A283-4599-8ED7-884D02AB452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5" authorId="0" shapeId="0" xr:uid="{8951FE55-5980-4CA0-84B0-8F18F59F1D3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1" authorId="0" shapeId="0" xr:uid="{2524E7FF-8E54-4B4A-A695-AC9614F445E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1" authorId="0" shapeId="0" xr:uid="{0BE95F30-2AD2-45F9-9920-F732E51A420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2" authorId="0" shapeId="0" xr:uid="{31E2D1A6-04CC-4F55-852B-8288EF7B6622}">
      <text>
        <r>
          <rPr>
            <b/>
            <sz val="9"/>
            <color indexed="81"/>
            <rFont val="Tahoma"/>
            <family val="2"/>
          </rPr>
          <t xml:space="preserve">Date Input:
</t>
        </r>
        <r>
          <rPr>
            <sz val="9"/>
            <color indexed="81"/>
            <rFont val="Tahoma"/>
            <family val="2"/>
          </rPr>
          <t>Please enter a valid date in the format 
'DD/MM/YYYY'</t>
        </r>
      </text>
    </comment>
    <comment ref="I32" authorId="0" shapeId="0" xr:uid="{B0FC91BD-BEF3-4AEC-A36F-F9B9FCB95622}">
      <text>
        <r>
          <rPr>
            <b/>
            <sz val="9"/>
            <color indexed="81"/>
            <rFont val="Tahoma"/>
            <family val="2"/>
          </rPr>
          <t xml:space="preserve">Date Input:
</t>
        </r>
        <r>
          <rPr>
            <sz val="9"/>
            <color indexed="81"/>
            <rFont val="Tahoma"/>
            <family val="2"/>
          </rPr>
          <t>Please enter a valid date in the format 
'DD/MM/YYYY'</t>
        </r>
      </text>
    </comment>
    <comment ref="H33" authorId="0" shapeId="0" xr:uid="{B4005F71-8128-47AA-BA65-43810D5B922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3" authorId="0" shapeId="0" xr:uid="{3B41777D-B689-42D0-8BB7-16F9F93C22C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4" authorId="0" shapeId="0" xr:uid="{8206A3C6-A354-4BCB-8798-2829317557A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4" authorId="0" shapeId="0" xr:uid="{D7426E29-1574-43F5-965A-86CD894CF8A2}">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5" authorId="0" shapeId="0" xr:uid="{C1402F12-F16A-44EA-871F-DA263EBCEB8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5" authorId="0" shapeId="0" xr:uid="{BAC00ADF-C99F-42CE-8D2B-55A97D8101E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6" authorId="0" shapeId="0" xr:uid="{D296AB20-C1BC-42BD-800A-C5E265233A6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6" authorId="0" shapeId="0" xr:uid="{64430A17-9271-4DAB-BAED-4950196DA6A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7" authorId="0" shapeId="0" xr:uid="{3FF0ECF6-935A-43B3-9805-F2FC3BD1E2D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7" authorId="0" shapeId="0" xr:uid="{EB072F23-A579-4DC3-80A1-3AFDCE8F34B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8" authorId="0" shapeId="0" xr:uid="{DD6252AE-9768-434E-BD29-4ED9EA87260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8" authorId="0" shapeId="0" xr:uid="{60086CBC-7274-455F-8770-0C5849AFDD6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Abigail</author>
  </authors>
  <commentList>
    <comment ref="H21" authorId="0" shapeId="0" xr:uid="{1A2406BD-1906-4ECC-990C-9446EA99C8C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1" authorId="0" shapeId="0" xr:uid="{3424C09D-3B5B-43E9-8FB6-43EB7078D77D}">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2" authorId="0" shapeId="0" xr:uid="{8F4D0493-300A-401B-B7EF-F6E79C7D66A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2" authorId="0" shapeId="0" xr:uid="{2EA1C805-613E-4AC3-8AF4-5934DAC7CD42}">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3" authorId="0" shapeId="0" xr:uid="{2BB01856-79B3-45E3-ACF0-7F356B10DD4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3" authorId="0" shapeId="0" xr:uid="{CF92B885-6A45-4995-A278-B2B85A34BDF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4" authorId="0" shapeId="0" xr:uid="{009F8CD9-8B96-4622-B5FD-CBB0EE91652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4" authorId="0" shapeId="0" xr:uid="{DC749A69-D62E-4ED8-AED2-D405B6EFD66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5" authorId="0" shapeId="0" xr:uid="{CC2B2AD6-708B-489E-8273-FC13B9D03C1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5" authorId="0" shapeId="0" xr:uid="{DDBBD648-45CC-4FBC-92BC-253E0990BFC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6" authorId="0" shapeId="0" xr:uid="{B990BA0E-D877-4361-A19B-35C15AA4D45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6" authorId="0" shapeId="0" xr:uid="{5AAFEDFC-A813-4C92-911D-A4C8E00A8E1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7" authorId="0" shapeId="0" xr:uid="{C4ACBE27-507C-4140-9E70-6AF213AA53A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7" authorId="0" shapeId="0" xr:uid="{FDBE57C7-CBEF-4BF4-8586-BF8754AF761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8" authorId="0" shapeId="0" xr:uid="{F47D5AA9-BCFB-404D-80F3-4C15A658021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8" authorId="0" shapeId="0" xr:uid="{F774FA1E-1DC3-41BB-8698-26F4BCE58C9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9" authorId="0" shapeId="0" xr:uid="{51CDC320-A4B7-4B15-AF8A-AB4556AE280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9" authorId="0" shapeId="0" xr:uid="{E1EBEC18-D9C5-472A-B2F2-59BD760DF6B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0" authorId="0" shapeId="0" xr:uid="{B3AA2122-B18A-43A5-B16B-5C915B01D17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0" authorId="0" shapeId="0" xr:uid="{34ECEC3F-C3FD-4FC7-9C1F-41E327FA48A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1" authorId="0" shapeId="0" xr:uid="{B7EA6BA9-C541-4EFB-990F-D454B26A653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1" authorId="0" shapeId="0" xr:uid="{8F5F0A4D-53E4-4DDC-8D45-0567D511B6C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2" authorId="0" shapeId="0" xr:uid="{52D6F7AD-3189-4D3C-BA97-0D9E56FF5FF3}">
      <text>
        <r>
          <rPr>
            <b/>
            <sz val="9"/>
            <color indexed="81"/>
            <rFont val="Tahoma"/>
            <family val="2"/>
          </rPr>
          <t xml:space="preserve">Date Input:
</t>
        </r>
        <r>
          <rPr>
            <sz val="9"/>
            <color indexed="81"/>
            <rFont val="Tahoma"/>
            <family val="2"/>
          </rPr>
          <t>Please enter a valid date in the format 
'DD/MM/YYYY'</t>
        </r>
      </text>
    </comment>
    <comment ref="I32" authorId="0" shapeId="0" xr:uid="{17E8F409-7791-43D3-BD7D-2F068A68623B}">
      <text>
        <r>
          <rPr>
            <b/>
            <sz val="9"/>
            <color indexed="81"/>
            <rFont val="Tahoma"/>
            <family val="2"/>
          </rPr>
          <t xml:space="preserve">Date Input:
</t>
        </r>
        <r>
          <rPr>
            <sz val="9"/>
            <color indexed="81"/>
            <rFont val="Tahoma"/>
            <family val="2"/>
          </rPr>
          <t>Please enter a valid date in the format 
'DD/MM/YYYY'</t>
        </r>
      </text>
    </comment>
    <comment ref="H33" authorId="0" shapeId="0" xr:uid="{801497E7-BC2B-45F8-BEDB-D47165B1306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3" authorId="0" shapeId="0" xr:uid="{5FA7F510-A1D4-441C-AA7F-B477D4C915F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4" authorId="0" shapeId="0" xr:uid="{8FBBC81E-1949-4EFD-9DF3-43D92B80FC2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4" authorId="0" shapeId="0" xr:uid="{FB1647B9-0CE8-4B7D-B9E5-FD88EC614BF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5" authorId="0" shapeId="0" xr:uid="{9A1975BB-7D35-46B9-AA29-4AD444B9B53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5" authorId="0" shapeId="0" xr:uid="{60ECDDF9-E220-4532-ACA7-8117B31628A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6" authorId="0" shapeId="0" xr:uid="{C3AA41B9-F14B-4F78-AB3C-ADB15C63AD3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6" authorId="0" shapeId="0" xr:uid="{C7163C62-F7CC-423F-B29A-ADB20F9A32D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7" authorId="0" shapeId="0" xr:uid="{9E5F615F-27FA-4A75-B844-E766584B5AA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7" authorId="0" shapeId="0" xr:uid="{5BB53450-D4C1-44BF-A4D2-1931CBC3ACC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8" authorId="0" shapeId="0" xr:uid="{FDCBF164-8323-44C7-927F-57389351C34D}">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8" authorId="0" shapeId="0" xr:uid="{A8D2ECD7-A431-4554-8AAC-8B2A9385F95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Abigail</author>
  </authors>
  <commentList>
    <comment ref="H21" authorId="0" shapeId="0" xr:uid="{1C120B3D-C5A1-41F9-97B9-D76E9D65711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1" authorId="0" shapeId="0" xr:uid="{E646311C-1358-45B0-9D63-E147393251B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2" authorId="0" shapeId="0" xr:uid="{C109DAB9-20AD-44B4-AD5B-8E25604ACC4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2" authorId="0" shapeId="0" xr:uid="{56718613-1467-454F-9DB6-63DA9D874F4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3" authorId="0" shapeId="0" xr:uid="{BB407000-33A6-477B-B3AF-410284AE279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3" authorId="0" shapeId="0" xr:uid="{6A6C1370-9028-49E8-83A4-5730F7872B6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4" authorId="0" shapeId="0" xr:uid="{48C668F7-3D9F-4D78-B0DE-F3225412F28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4" authorId="0" shapeId="0" xr:uid="{583E2B8E-6DA7-4D8F-A014-E3D3721AEE3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5" authorId="0" shapeId="0" xr:uid="{50CA3231-E352-4018-80AF-C084A2BE125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5" authorId="0" shapeId="0" xr:uid="{12367CE1-B9F7-44FE-B04C-CBD56A141CB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1" authorId="0" shapeId="0" xr:uid="{050FC0C7-26F3-4512-AA83-24566BB645D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1" authorId="0" shapeId="0" xr:uid="{61C71C45-3058-4405-B1FA-FCCE7B2A8FA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2" authorId="0" shapeId="0" xr:uid="{6AF98D3F-0A70-440A-ADC3-970771FA709C}">
      <text>
        <r>
          <rPr>
            <b/>
            <sz val="9"/>
            <color indexed="81"/>
            <rFont val="Tahoma"/>
            <family val="2"/>
          </rPr>
          <t xml:space="preserve">Date Input:
</t>
        </r>
        <r>
          <rPr>
            <sz val="9"/>
            <color indexed="81"/>
            <rFont val="Tahoma"/>
            <family val="2"/>
          </rPr>
          <t>Please enter a valid date in the format 
'DD/MM/YYYY'</t>
        </r>
      </text>
    </comment>
    <comment ref="I32" authorId="0" shapeId="0" xr:uid="{B117D0CA-7BD0-4605-9FA6-04462E8459C3}">
      <text>
        <r>
          <rPr>
            <b/>
            <sz val="9"/>
            <color indexed="81"/>
            <rFont val="Tahoma"/>
            <family val="2"/>
          </rPr>
          <t xml:space="preserve">Date Input:
</t>
        </r>
        <r>
          <rPr>
            <sz val="9"/>
            <color indexed="81"/>
            <rFont val="Tahoma"/>
            <family val="2"/>
          </rPr>
          <t>Please enter a valid date in the format 
'DD/MM/YYYY'</t>
        </r>
      </text>
    </comment>
    <comment ref="H33" authorId="0" shapeId="0" xr:uid="{F27B4584-1AF0-475C-A79F-2B7A0FB7CDF4}">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3" authorId="0" shapeId="0" xr:uid="{82AF957A-5F7B-4340-B59E-F8AE3B74F59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4" authorId="0" shapeId="0" xr:uid="{15C6C7F5-F2A4-4372-8DCD-859C085AF62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4" authorId="0" shapeId="0" xr:uid="{72129772-505C-427C-9D68-81982253DED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5" authorId="0" shapeId="0" xr:uid="{D41B22BF-EBB2-49F0-97DC-C390ABE2738D}">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5" authorId="0" shapeId="0" xr:uid="{A8576ADE-0BAB-4964-894E-11674E35970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6" authorId="0" shapeId="0" xr:uid="{D57848D8-551A-489F-9EB4-9967301132E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6" authorId="0" shapeId="0" xr:uid="{ACEC7BC8-0652-4156-BF09-CE0E8E7C0B1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7" authorId="0" shapeId="0" xr:uid="{2B5DAC35-31B0-4431-861F-ED206564251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7" authorId="0" shapeId="0" xr:uid="{976B7F6E-63C7-4E88-AACE-9CAB2438C23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8" authorId="0" shapeId="0" xr:uid="{FAB547B1-8D99-4176-B0BC-C3DA8A2D23C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8" authorId="0" shapeId="0" xr:uid="{1A46F20A-5AEC-4EAA-8F68-EF15437D44C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<sst xmlns="http://schemas.openxmlformats.org/spreadsheetml/2006/main" count="257" uniqueCount="81">
  <si>
    <t>Date submitted</t>
  </si>
  <si>
    <t>Date</t>
  </si>
  <si>
    <t>Activity Description</t>
  </si>
  <si>
    <t xml:space="preserve">Expenditure Type </t>
  </si>
  <si>
    <t xml:space="preserve">Hourly Rate </t>
  </si>
  <si>
    <t xml:space="preserve">Estimated Hours </t>
  </si>
  <si>
    <t xml:space="preserve">Estimated Completion Date </t>
  </si>
  <si>
    <t>Total value (incl GST)</t>
  </si>
  <si>
    <t>Notes</t>
  </si>
  <si>
    <t>Funding Type</t>
  </si>
  <si>
    <t>Collaboration Funding Sub-total</t>
  </si>
  <si>
    <t xml:space="preserve">Court Funding Sub-total </t>
  </si>
  <si>
    <t>Activity Funding Sub-total</t>
  </si>
  <si>
    <t>Total</t>
  </si>
  <si>
    <t>Summary</t>
  </si>
  <si>
    <t>Applicant Group Name</t>
  </si>
  <si>
    <t>Funding Workstream</t>
  </si>
  <si>
    <t>Total value (excl GST)</t>
  </si>
  <si>
    <t>Takutai Moana Financial Assistance Scheme: Budget Template</t>
  </si>
  <si>
    <t>Budget timeframe (i.e. DD/MM/YY to DD/MM/YY)</t>
  </si>
  <si>
    <t xml:space="preserve">MAC/CIV/IP number </t>
  </si>
  <si>
    <r>
      <t xml:space="preserve">You can use this template to submit your budgets. Your funding requests should align with the budgets you have submitted. We recommend that quotes are gathered where possible from at least three different providers. </t>
    </r>
    <r>
      <rPr>
        <b/>
        <sz val="11"/>
        <color theme="1"/>
        <rFont val="Muli"/>
      </rPr>
      <t>For any items where an hourly rate is not available, please include the total cost as the hourly rate and note the number ONE as estimated hours. If your expenditure type is not available in the drop down list, please select 'Other' from the list and identify it in the notes column.</t>
    </r>
  </si>
  <si>
    <t>Te Arawhiti</t>
  </si>
  <si>
    <t>CIV-2022-123-456</t>
  </si>
  <si>
    <t>January - June 2023</t>
  </si>
  <si>
    <t>Reimbursement</t>
  </si>
  <si>
    <t>Activity Funding</t>
  </si>
  <si>
    <t>Project Manager</t>
  </si>
  <si>
    <t>Project Coordinator</t>
  </si>
  <si>
    <t>Senior Associate (Lawyer)</t>
  </si>
  <si>
    <t>Senior Historian</t>
  </si>
  <si>
    <t>5hrs/month</t>
  </si>
  <si>
    <t>2 hrs/month</t>
  </si>
  <si>
    <t>General administration, including but not limited to communicating with professional services, administering funding, keeping up to date on court matters.</t>
  </si>
  <si>
    <t>First payment to historian for agreed work to date as per contract</t>
  </si>
  <si>
    <t xml:space="preserve">Hui with overlapping applicants to discuss boundaries </t>
  </si>
  <si>
    <t xml:space="preserve">Hui venue and catering costs </t>
  </si>
  <si>
    <t>30 people</t>
  </si>
  <si>
    <t>Small Grant</t>
  </si>
  <si>
    <t>Court Funding</t>
  </si>
  <si>
    <t>Prepare and submit CMC affadavits</t>
  </si>
  <si>
    <t>Junior Lawyer</t>
  </si>
  <si>
    <t>CMC attendance</t>
  </si>
  <si>
    <t>CMC disbursements (travel etc)</t>
  </si>
  <si>
    <t>January - March 2023</t>
  </si>
  <si>
    <t>interview with iwi members to record affadavits</t>
  </si>
  <si>
    <t>includes review time</t>
  </si>
  <si>
    <t>$40/day</t>
  </si>
  <si>
    <t>Disbursements - food</t>
  </si>
  <si>
    <t>Disbursements - accommodation</t>
  </si>
  <si>
    <t>$200/night</t>
  </si>
  <si>
    <t>online hui to discuss TEG completed</t>
  </si>
  <si>
    <t>2nd hui with contracted historian</t>
  </si>
  <si>
    <t>3rd hui with contracted historian</t>
  </si>
  <si>
    <t xml:space="preserve">travel related costs </t>
  </si>
  <si>
    <t>Other</t>
  </si>
  <si>
    <t>kaumatua</t>
  </si>
  <si>
    <t>1 March 2023 - 8 March 2023</t>
  </si>
  <si>
    <t>Venue hire</t>
  </si>
  <si>
    <t>Catering @ $25/head</t>
  </si>
  <si>
    <t>Meeting with neighbouring applicant group (time)</t>
  </si>
  <si>
    <t>10 people @ $19/head</t>
  </si>
  <si>
    <t>3 hui with overlapping applicants</t>
  </si>
  <si>
    <t>Food</t>
  </si>
  <si>
    <t>Venue Hire</t>
  </si>
  <si>
    <t>8 hours per hui</t>
  </si>
  <si>
    <t>Mediator for hui</t>
  </si>
  <si>
    <t>Collaboration Funding</t>
  </si>
  <si>
    <t>Catering for hui</t>
  </si>
  <si>
    <t>$1500/day</t>
  </si>
  <si>
    <t>10 people per hui</t>
  </si>
  <si>
    <t>1st payment to historian</t>
  </si>
  <si>
    <t>as per contract</t>
  </si>
  <si>
    <t>2nd payment to historian</t>
  </si>
  <si>
    <t>General funding adminstration</t>
  </si>
  <si>
    <t>10 hours/month</t>
  </si>
  <si>
    <t>20 hours/month</t>
  </si>
  <si>
    <t>Travel</t>
  </si>
  <si>
    <t xml:space="preserve">Budget timeframe </t>
  </si>
  <si>
    <t>Total  value (excl GST)</t>
  </si>
  <si>
    <t>Total  value (incl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</si>
</sst>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family val="2"/>
      <scheme val="minor"/>
    </font>
    <font>
      <sz val="11"/>
      <color theme="1"/>
      <name val="Muli"/>
    </font>
    <font>
      <b/>
      <sz val="14"/>
      <color rgb="FFC00000"/>
      <name val="Muli"/>
    </font>
    <font>
      <b/>
      <sz val="11"/>
      <color theme="1"/>
      <name val="Muli"/>
    </font>
    <font>
      <b/>
      <sz val="11"/>
      <color theme="0"/>
      <name val="Muli"/>
    </font>
    <font>
      <b/>
      <sz val="12"/>
      <color theme="0"/>
      <name val="Muli"/>
    </font>
    <font>
      <sz val="12"/>
      <color theme="0"/>
      <name val="Muli"/>
    </font>
    <font>
      <sz val="11"/>
      <name val="Muli"/>
    </font>
    <font>
      <b/>
      <sz val="9"/>
      <color indexed="81"/>
      <name val="Tahoma"/>
      <family val="2"/>
    </font>
    <font>
      <sz val="9"/>
      <color indexed="81"/>
      <name val="Tahoma"/>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xf numFmtId="0" fontId="1" fillId="2" borderId="0" xfId="0" applyFont="1" applyFill="1" applyAlignment="1">
      <alignment vertical="center"/>
    </xf>
    <xf numFmtId="0" fontId="1" fillId="2" borderId="0" xfId="0" applyFont="1" applyFill="1"/>
    <xf numFmtId="0" fontId="1"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xf numFmtId="0" fontId="1" fillId="2" borderId="5" xfId="0" applyFont="1" applyFill="1" applyBorder="1"/>
    <xf numFmtId="0" fontId="1" fillId="2" borderId="6" xfId="0" applyFont="1" applyFill="1" applyBorder="1"/>
    <xf numFmtId="0" fontId="4" fillId="3" borderId="4" xfId="0" applyFont="1" applyFill="1" applyBorder="1" applyAlignment="1">
      <alignment horizontal="center" vertical="top"/>
    </xf>
    <xf numFmtId="0" fontId="4" fillId="3" borderId="4" xfId="0" applyFont="1" applyFill="1" applyBorder="1" applyAlignment="1">
      <alignment horizontal="center" vertical="top" wrapText="1"/>
    </xf>
    <xf numFmtId="0" fontId="1" fillId="2" borderId="0" xfId="0" applyFont="1" applyFill="1" applyBorder="1"/>
    <xf numFmtId="14" fontId="1" fillId="2" borderId="6" xfId="0" applyNumberFormat="1" applyFont="1" applyFill="1" applyBorder="1" applyAlignment="1">
      <alignment vertical="top" wrapText="1"/>
    </xf>
    <xf numFmtId="0" fontId="6" fillId="3" borderId="0" xfId="0" applyFont="1" applyFill="1"/>
    <xf numFmtId="164" fontId="1" fillId="2" borderId="0" xfId="0" applyNumberFormat="1" applyFont="1" applyFill="1"/>
    <xf numFmtId="164" fontId="1" fillId="2" borderId="0" xfId="0" applyNumberFormat="1" applyFont="1" applyFill="1" applyAlignment="1">
      <alignment vertical="top" wrapText="1"/>
    </xf>
    <xf numFmtId="164" fontId="4" fillId="3" borderId="4" xfId="0" applyNumberFormat="1" applyFont="1" applyFill="1" applyBorder="1" applyAlignment="1">
      <alignment horizontal="center" vertical="top" wrapText="1"/>
    </xf>
    <xf numFmtId="164" fontId="1" fillId="2" borderId="6" xfId="0" applyNumberFormat="1" applyFont="1" applyFill="1" applyBorder="1" applyAlignment="1">
      <alignment vertical="top" wrapText="1"/>
    </xf>
    <xf numFmtId="164" fontId="1" fillId="2" borderId="0" xfId="0" applyNumberFormat="1" applyFont="1" applyFill="1" applyBorder="1"/>
    <xf numFmtId="0" fontId="4" fillId="3" borderId="9" xfId="0" applyFont="1" applyFill="1" applyBorder="1" applyAlignment="1">
      <alignment horizontal="center" vertical="top"/>
    </xf>
    <xf numFmtId="0" fontId="1" fillId="2" borderId="5" xfId="0" applyFont="1" applyFill="1" applyBorder="1" applyAlignment="1">
      <alignment wrapText="1"/>
    </xf>
    <xf numFmtId="164" fontId="5" fillId="3" borderId="0" xfId="0" applyNumberFormat="1" applyFont="1" applyFill="1" applyProtection="1">
      <protection locked="0"/>
    </xf>
    <xf numFmtId="0" fontId="6" fillId="3" borderId="0" xfId="0" applyFont="1" applyFill="1" applyProtection="1">
      <protection locked="0"/>
    </xf>
    <xf numFmtId="164" fontId="1" fillId="2" borderId="0" xfId="0" applyNumberFormat="1" applyFont="1" applyFill="1" applyAlignment="1" applyProtection="1">
      <alignment horizontal="left" vertical="top"/>
    </xf>
    <xf numFmtId="164" fontId="1" fillId="2" borderId="0" xfId="0" applyNumberFormat="1" applyFont="1" applyFill="1" applyProtection="1"/>
    <xf numFmtId="164" fontId="3" fillId="2" borderId="0" xfId="0" applyNumberFormat="1" applyFont="1" applyFill="1" applyAlignment="1" applyProtection="1">
      <alignment horizontal="left" vertical="top"/>
    </xf>
    <xf numFmtId="0" fontId="1" fillId="2" borderId="0" xfId="0" applyFont="1" applyFill="1" applyAlignment="1">
      <alignment vertical="center" wrapText="1"/>
    </xf>
    <xf numFmtId="0" fontId="1" fillId="4" borderId="6" xfId="0" applyFont="1" applyFill="1" applyBorder="1" applyAlignment="1">
      <alignment vertical="top" wrapText="1"/>
    </xf>
    <xf numFmtId="164" fontId="1" fillId="4" borderId="6" xfId="0" applyNumberFormat="1" applyFont="1" applyFill="1" applyBorder="1" applyAlignment="1">
      <alignment vertical="top" wrapText="1"/>
    </xf>
    <xf numFmtId="14" fontId="1" fillId="4" borderId="6" xfId="0" applyNumberFormat="1" applyFont="1" applyFill="1" applyBorder="1" applyAlignment="1">
      <alignment vertical="top" wrapText="1"/>
    </xf>
    <xf numFmtId="0" fontId="7" fillId="2" borderId="0" xfId="0" applyFont="1" applyFill="1" applyBorder="1" applyAlignment="1">
      <alignment vertical="top" wrapText="1"/>
    </xf>
    <xf numFmtId="0" fontId="1" fillId="2" borderId="0" xfId="0" applyFont="1" applyFill="1" applyAlignment="1">
      <alignment horizontal="left" vertical="top" wrapText="1"/>
    </xf>
    <xf numFmtId="164" fontId="4" fillId="3" borderId="1" xfId="0" applyNumberFormat="1" applyFont="1" applyFill="1" applyBorder="1" applyAlignment="1">
      <alignment horizontal="center" vertical="top" wrapText="1"/>
    </xf>
    <xf numFmtId="164" fontId="3" fillId="2" borderId="0" xfId="0" applyNumberFormat="1" applyFont="1" applyFill="1" applyProtection="1"/>
    <xf numFmtId="0" fontId="1" fillId="2" borderId="13" xfId="0" applyFont="1" applyFill="1" applyBorder="1" applyAlignment="1"/>
    <xf numFmtId="0" fontId="1" fillId="2" borderId="11" xfId="0" applyFont="1" applyFill="1" applyBorder="1" applyAlignment="1">
      <alignment wrapText="1"/>
    </xf>
    <xf numFmtId="0" fontId="1" fillId="2" borderId="5" xfId="0" applyFont="1" applyFill="1" applyBorder="1" applyAlignment="1">
      <alignment horizontal="left" vertical="top" wrapText="1"/>
    </xf>
    <xf numFmtId="0" fontId="1" fillId="2" borderId="5" xfId="0" applyFont="1" applyFill="1" applyBorder="1" applyAlignment="1">
      <alignment horizontal="center"/>
    </xf>
    <xf numFmtId="0" fontId="1" fillId="2" borderId="0" xfId="0" applyFont="1" applyFill="1" applyAlignment="1">
      <alignment horizontal="center" vertical="center" wrapText="1"/>
    </xf>
    <xf numFmtId="0" fontId="1" fillId="2" borderId="5" xfId="0" applyFont="1" applyFill="1" applyBorder="1" applyAlignment="1">
      <alignment horizontal="center"/>
    </xf>
    <xf numFmtId="0" fontId="1" fillId="2" borderId="0" xfId="0" applyFont="1" applyFill="1" applyAlignment="1">
      <alignment horizontal="center" vertical="center" wrapText="1"/>
    </xf>
    <xf numFmtId="0" fontId="1" fillId="2" borderId="0" xfId="0" applyFont="1" applyFill="1" applyAlignment="1">
      <alignment horizontal="center"/>
    </xf>
    <xf numFmtId="0" fontId="1" fillId="2" borderId="0" xfId="0" applyFont="1" applyFill="1" applyAlignment="1">
      <alignment horizontal="center" vertical="top" wrapText="1"/>
    </xf>
    <xf numFmtId="0" fontId="1" fillId="2" borderId="0" xfId="0" applyFont="1" applyFill="1" applyBorder="1" applyAlignment="1">
      <alignment horizontal="center"/>
    </xf>
    <xf numFmtId="0" fontId="0" fillId="0" borderId="0" xfId="0" applyAlignment="1">
      <alignment horizontal="center"/>
    </xf>
    <xf numFmtId="0" fontId="1" fillId="2" borderId="5" xfId="0" applyFont="1" applyFill="1" applyBorder="1" applyAlignment="1">
      <alignment horizontal="center"/>
    </xf>
    <xf numFmtId="164" fontId="4" fillId="3" borderId="1" xfId="0" applyNumberFormat="1"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164" fontId="4" fillId="3" borderId="3" xfId="0" applyNumberFormat="1" applyFont="1" applyFill="1" applyBorder="1" applyAlignment="1">
      <alignment horizontal="center" vertical="top" wrapText="1"/>
    </xf>
    <xf numFmtId="0" fontId="1" fillId="2" borderId="7"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1" fillId="2" borderId="0" xfId="0" applyFont="1" applyFill="1" applyAlignment="1">
      <alignment horizontal="center" vertical="center" wrapText="1"/>
    </xf>
    <xf numFmtId="14" fontId="7" fillId="2" borderId="7" xfId="0" applyNumberFormat="1"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B9B9B"/>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93574</xdr:colOff>
      <xdr:row>0</xdr:row>
      <xdr:rowOff>125730</xdr:rowOff>
    </xdr:from>
    <xdr:to>
      <xdr:col>1</xdr:col>
      <xdr:colOff>1573530</xdr:colOff>
      <xdr:row>3</xdr:row>
      <xdr:rowOff>108434</xdr:rowOff>
    </xdr:to>
    <xdr:grpSp>
      <xdr:nvGrpSpPr>
        <xdr:cNvPr id="47" name="Group 46">
          <a:extLst>
            <a:ext uri="{FF2B5EF4-FFF2-40B4-BE49-F238E27FC236}">
              <a16:creationId xmlns:a16="http://schemas.microsoft.com/office/drawing/2014/main" id="{0FACF040-6BFA-4355-8D44-AC728EFE0915}"/>
            </a:ext>
          </a:extLst>
        </xdr:cNvPr>
        <xdr:cNvGrpSpPr/>
      </xdr:nvGrpSpPr>
      <xdr:grpSpPr>
        <a:xfrm>
          <a:off x="703174" y="125730"/>
          <a:ext cx="1479956" cy="541504"/>
          <a:chOff x="5518797" y="1799444"/>
          <a:chExt cx="3048103" cy="1137761"/>
        </a:xfrm>
      </xdr:grpSpPr>
      <xdr:sp macro="" textlink="">
        <xdr:nvSpPr>
          <xdr:cNvPr id="48" name="Freeform 228">
            <a:extLst>
              <a:ext uri="{FF2B5EF4-FFF2-40B4-BE49-F238E27FC236}">
                <a16:creationId xmlns:a16="http://schemas.microsoft.com/office/drawing/2014/main" id="{F7C2A137-8B97-499B-AD81-36039802EE05}"/>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9" name="Freeform 229">
            <a:extLst>
              <a:ext uri="{FF2B5EF4-FFF2-40B4-BE49-F238E27FC236}">
                <a16:creationId xmlns:a16="http://schemas.microsoft.com/office/drawing/2014/main" id="{D33A7EB4-8986-4450-91BE-E6B3D93D5AEA}"/>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0" name="Freeform 230">
            <a:extLst>
              <a:ext uri="{FF2B5EF4-FFF2-40B4-BE49-F238E27FC236}">
                <a16:creationId xmlns:a16="http://schemas.microsoft.com/office/drawing/2014/main" id="{E64771A7-F03A-42CB-8BA5-62A9B65C08E4}"/>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1" name="Picture 50">
            <a:extLst>
              <a:ext uri="{FF2B5EF4-FFF2-40B4-BE49-F238E27FC236}">
                <a16:creationId xmlns:a16="http://schemas.microsoft.com/office/drawing/2014/main" id="{5ED5ECFB-DE4E-4F30-8EA8-0FD563C2992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52" name="Freeform 232">
            <a:extLst>
              <a:ext uri="{FF2B5EF4-FFF2-40B4-BE49-F238E27FC236}">
                <a16:creationId xmlns:a16="http://schemas.microsoft.com/office/drawing/2014/main" id="{F685E777-F5F1-4FF8-B53F-50FA0C14B756}"/>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3" name="Freeform 233">
            <a:extLst>
              <a:ext uri="{FF2B5EF4-FFF2-40B4-BE49-F238E27FC236}">
                <a16:creationId xmlns:a16="http://schemas.microsoft.com/office/drawing/2014/main" id="{62ADA014-681E-4C06-8135-F073E3F73DE5}"/>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4" name="Freeform 234">
            <a:extLst>
              <a:ext uri="{FF2B5EF4-FFF2-40B4-BE49-F238E27FC236}">
                <a16:creationId xmlns:a16="http://schemas.microsoft.com/office/drawing/2014/main" id="{15C0F471-254D-45AA-B1DF-AC9BDE3975A2}"/>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5" name="Freeform 235">
            <a:extLst>
              <a:ext uri="{FF2B5EF4-FFF2-40B4-BE49-F238E27FC236}">
                <a16:creationId xmlns:a16="http://schemas.microsoft.com/office/drawing/2014/main" id="{4D90D743-F471-4A27-8A63-CEF40C229A7D}"/>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6" name="Freeform 236">
            <a:extLst>
              <a:ext uri="{FF2B5EF4-FFF2-40B4-BE49-F238E27FC236}">
                <a16:creationId xmlns:a16="http://schemas.microsoft.com/office/drawing/2014/main" id="{FD31D6DF-148D-458E-A1AA-2C799AB2BFF7}"/>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7" name="Freeform 237">
            <a:extLst>
              <a:ext uri="{FF2B5EF4-FFF2-40B4-BE49-F238E27FC236}">
                <a16:creationId xmlns:a16="http://schemas.microsoft.com/office/drawing/2014/main" id="{6DE7724B-67FE-40DE-ABC7-87CAB20A959A}"/>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8" name="Picture 57">
            <a:extLst>
              <a:ext uri="{FF2B5EF4-FFF2-40B4-BE49-F238E27FC236}">
                <a16:creationId xmlns:a16="http://schemas.microsoft.com/office/drawing/2014/main" id="{3E6A47F7-33E3-4286-97A5-D9D6A71AE41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59" name="Freeform 239">
            <a:extLst>
              <a:ext uri="{FF2B5EF4-FFF2-40B4-BE49-F238E27FC236}">
                <a16:creationId xmlns:a16="http://schemas.microsoft.com/office/drawing/2014/main" id="{D5FF8E38-C98F-4264-9897-71D548D643B4}"/>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0" name="Picture 59">
            <a:extLst>
              <a:ext uri="{FF2B5EF4-FFF2-40B4-BE49-F238E27FC236}">
                <a16:creationId xmlns:a16="http://schemas.microsoft.com/office/drawing/2014/main" id="{06B0B19D-F821-4A3B-BF6E-2FE2265C84A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61" name="Freeform 241">
            <a:extLst>
              <a:ext uri="{FF2B5EF4-FFF2-40B4-BE49-F238E27FC236}">
                <a16:creationId xmlns:a16="http://schemas.microsoft.com/office/drawing/2014/main" id="{FFFBCD0A-90AF-4203-899B-488B4087A5CA}"/>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2" name="Freeform 242">
            <a:extLst>
              <a:ext uri="{FF2B5EF4-FFF2-40B4-BE49-F238E27FC236}">
                <a16:creationId xmlns:a16="http://schemas.microsoft.com/office/drawing/2014/main" id="{CD7EBD82-5B23-49D4-B6CA-B81BBD3F06B8}"/>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3" name="Picture 62">
            <a:extLst>
              <a:ext uri="{FF2B5EF4-FFF2-40B4-BE49-F238E27FC236}">
                <a16:creationId xmlns:a16="http://schemas.microsoft.com/office/drawing/2014/main" id="{9D1E7B15-B780-4301-83EF-8A2BDB591132}"/>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64" name="Freeform 244">
            <a:extLst>
              <a:ext uri="{FF2B5EF4-FFF2-40B4-BE49-F238E27FC236}">
                <a16:creationId xmlns:a16="http://schemas.microsoft.com/office/drawing/2014/main" id="{4392D7E3-2A0E-4666-8114-FDB2551756C7}"/>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5" name="Freeform 245">
            <a:extLst>
              <a:ext uri="{FF2B5EF4-FFF2-40B4-BE49-F238E27FC236}">
                <a16:creationId xmlns:a16="http://schemas.microsoft.com/office/drawing/2014/main" id="{A78AC31B-5F87-4ADA-8952-95C7387DF710}"/>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6" name="Picture 65">
            <a:extLst>
              <a:ext uri="{FF2B5EF4-FFF2-40B4-BE49-F238E27FC236}">
                <a16:creationId xmlns:a16="http://schemas.microsoft.com/office/drawing/2014/main" id="{3CB1D6BE-EB50-4251-A2C2-0385CA7F84F3}"/>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67" name="Freeform 247">
            <a:extLst>
              <a:ext uri="{FF2B5EF4-FFF2-40B4-BE49-F238E27FC236}">
                <a16:creationId xmlns:a16="http://schemas.microsoft.com/office/drawing/2014/main" id="{ED508F15-9A08-4221-A945-A99B74396AEE}"/>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8" name="Freeform 248">
            <a:extLst>
              <a:ext uri="{FF2B5EF4-FFF2-40B4-BE49-F238E27FC236}">
                <a16:creationId xmlns:a16="http://schemas.microsoft.com/office/drawing/2014/main" id="{17290FCA-F1E2-48E9-BB46-919A5F10D389}"/>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9" name="Picture 68">
            <a:extLst>
              <a:ext uri="{FF2B5EF4-FFF2-40B4-BE49-F238E27FC236}">
                <a16:creationId xmlns:a16="http://schemas.microsoft.com/office/drawing/2014/main" id="{387283C9-7C1D-4EAC-8B42-8C3785F0686F}"/>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70" name="Freeform 250">
            <a:extLst>
              <a:ext uri="{FF2B5EF4-FFF2-40B4-BE49-F238E27FC236}">
                <a16:creationId xmlns:a16="http://schemas.microsoft.com/office/drawing/2014/main" id="{A07A5C2D-BDBD-4B19-AAAE-3D7C528B8BA6}"/>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1" name="Freeform 251">
            <a:extLst>
              <a:ext uri="{FF2B5EF4-FFF2-40B4-BE49-F238E27FC236}">
                <a16:creationId xmlns:a16="http://schemas.microsoft.com/office/drawing/2014/main" id="{616C28D5-074E-4D59-A94A-C4C922E307DD}"/>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2" name="Picture 71">
            <a:extLst>
              <a:ext uri="{FF2B5EF4-FFF2-40B4-BE49-F238E27FC236}">
                <a16:creationId xmlns:a16="http://schemas.microsoft.com/office/drawing/2014/main" id="{91644FA8-70D8-4922-AE74-AD0FFC382651}"/>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73" name="Freeform 253">
            <a:extLst>
              <a:ext uri="{FF2B5EF4-FFF2-40B4-BE49-F238E27FC236}">
                <a16:creationId xmlns:a16="http://schemas.microsoft.com/office/drawing/2014/main" id="{B5C7B0C9-763C-476A-9027-51D738B1E423}"/>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4" name="Freeform 254">
            <a:extLst>
              <a:ext uri="{FF2B5EF4-FFF2-40B4-BE49-F238E27FC236}">
                <a16:creationId xmlns:a16="http://schemas.microsoft.com/office/drawing/2014/main" id="{EDD3A287-5F1A-41BA-BB4E-9F29BA182DAD}"/>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5" name="Freeform 255">
            <a:extLst>
              <a:ext uri="{FF2B5EF4-FFF2-40B4-BE49-F238E27FC236}">
                <a16:creationId xmlns:a16="http://schemas.microsoft.com/office/drawing/2014/main" id="{3DCE29AA-7BA5-4834-AD65-5F3A050FFA34}"/>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6" name="Freeform 256">
            <a:extLst>
              <a:ext uri="{FF2B5EF4-FFF2-40B4-BE49-F238E27FC236}">
                <a16:creationId xmlns:a16="http://schemas.microsoft.com/office/drawing/2014/main" id="{66A71E2B-14B4-4B1B-B56E-92C00B349E9B}"/>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7" name="Picture 76">
            <a:extLst>
              <a:ext uri="{FF2B5EF4-FFF2-40B4-BE49-F238E27FC236}">
                <a16:creationId xmlns:a16="http://schemas.microsoft.com/office/drawing/2014/main" id="{F38E19AB-D2BD-4281-A358-F67FCEC54A8C}"/>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78" name="Freeform 258">
            <a:extLst>
              <a:ext uri="{FF2B5EF4-FFF2-40B4-BE49-F238E27FC236}">
                <a16:creationId xmlns:a16="http://schemas.microsoft.com/office/drawing/2014/main" id="{F563978C-DA34-4BBB-8C35-B1F585209AA4}"/>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9" name="Freeform 259">
            <a:extLst>
              <a:ext uri="{FF2B5EF4-FFF2-40B4-BE49-F238E27FC236}">
                <a16:creationId xmlns:a16="http://schemas.microsoft.com/office/drawing/2014/main" id="{76154D6B-FD71-413C-999A-9F0761B0A720}"/>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0" name="Freeform 260">
            <a:extLst>
              <a:ext uri="{FF2B5EF4-FFF2-40B4-BE49-F238E27FC236}">
                <a16:creationId xmlns:a16="http://schemas.microsoft.com/office/drawing/2014/main" id="{3235E129-26A8-4DB4-9486-A73C44A1687B}"/>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1" name="Freeform 261">
            <a:extLst>
              <a:ext uri="{FF2B5EF4-FFF2-40B4-BE49-F238E27FC236}">
                <a16:creationId xmlns:a16="http://schemas.microsoft.com/office/drawing/2014/main" id="{44038DD2-2749-436C-A6CB-3D16A14489C8}"/>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2" name="Freeform 262">
            <a:extLst>
              <a:ext uri="{FF2B5EF4-FFF2-40B4-BE49-F238E27FC236}">
                <a16:creationId xmlns:a16="http://schemas.microsoft.com/office/drawing/2014/main" id="{C2088A84-E6C0-4580-B31A-5603D8C7D3DE}"/>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3" name="Freeform 263">
            <a:extLst>
              <a:ext uri="{FF2B5EF4-FFF2-40B4-BE49-F238E27FC236}">
                <a16:creationId xmlns:a16="http://schemas.microsoft.com/office/drawing/2014/main" id="{7F3C30B8-C713-4F45-AE2C-27ED397965FC}"/>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4" name="Freeform 264">
            <a:extLst>
              <a:ext uri="{FF2B5EF4-FFF2-40B4-BE49-F238E27FC236}">
                <a16:creationId xmlns:a16="http://schemas.microsoft.com/office/drawing/2014/main" id="{12D55F62-6EB0-41B6-882A-E63DEA05473D}"/>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5" name="Freeform 265">
            <a:extLst>
              <a:ext uri="{FF2B5EF4-FFF2-40B4-BE49-F238E27FC236}">
                <a16:creationId xmlns:a16="http://schemas.microsoft.com/office/drawing/2014/main" id="{093F69A5-8199-48B1-AE39-3F4C2604B384}"/>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6" name="Freeform 266">
            <a:extLst>
              <a:ext uri="{FF2B5EF4-FFF2-40B4-BE49-F238E27FC236}">
                <a16:creationId xmlns:a16="http://schemas.microsoft.com/office/drawing/2014/main" id="{F317FA4B-1E4A-49FA-B78A-C15EFF690255}"/>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7" name="Freeform 267">
            <a:extLst>
              <a:ext uri="{FF2B5EF4-FFF2-40B4-BE49-F238E27FC236}">
                <a16:creationId xmlns:a16="http://schemas.microsoft.com/office/drawing/2014/main" id="{B829D4EB-BD86-4A7F-802D-D359669CE8ED}"/>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8" name="Freeform 268">
            <a:extLst>
              <a:ext uri="{FF2B5EF4-FFF2-40B4-BE49-F238E27FC236}">
                <a16:creationId xmlns:a16="http://schemas.microsoft.com/office/drawing/2014/main" id="{11C322E3-489B-4A79-8375-BBA13C622B6D}"/>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9" name="Freeform 269">
            <a:extLst>
              <a:ext uri="{FF2B5EF4-FFF2-40B4-BE49-F238E27FC236}">
                <a16:creationId xmlns:a16="http://schemas.microsoft.com/office/drawing/2014/main" id="{81582BF9-C863-4F52-868B-D2D444C1238C}"/>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0" name="Freeform 270">
            <a:extLst>
              <a:ext uri="{FF2B5EF4-FFF2-40B4-BE49-F238E27FC236}">
                <a16:creationId xmlns:a16="http://schemas.microsoft.com/office/drawing/2014/main" id="{856D195A-8A29-4683-BCD9-DC79AA4A46EF}"/>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1" name="Freeform 271">
            <a:extLst>
              <a:ext uri="{FF2B5EF4-FFF2-40B4-BE49-F238E27FC236}">
                <a16:creationId xmlns:a16="http://schemas.microsoft.com/office/drawing/2014/main" id="{740F1F8D-E16C-4821-8F14-10583AF99BC0}"/>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93574</xdr:colOff>
      <xdr:row>0</xdr:row>
      <xdr:rowOff>125730</xdr:rowOff>
    </xdr:from>
    <xdr:to>
      <xdr:col>1</xdr:col>
      <xdr:colOff>1573530</xdr:colOff>
      <xdr:row>3</xdr:row>
      <xdr:rowOff>108434</xdr:rowOff>
    </xdr:to>
    <xdr:grpSp>
      <xdr:nvGrpSpPr>
        <xdr:cNvPr id="47" name="Group 46">
          <a:extLst>
            <a:ext uri="{FF2B5EF4-FFF2-40B4-BE49-F238E27FC236}">
              <a16:creationId xmlns:a16="http://schemas.microsoft.com/office/drawing/2014/main" id="{D5009010-FB48-4552-A320-A3CA977FAF33}"/>
            </a:ext>
          </a:extLst>
        </xdr:cNvPr>
        <xdr:cNvGrpSpPr/>
      </xdr:nvGrpSpPr>
      <xdr:grpSpPr>
        <a:xfrm>
          <a:off x="703174" y="125730"/>
          <a:ext cx="1479956" cy="541504"/>
          <a:chOff x="5518797" y="1799444"/>
          <a:chExt cx="3048103" cy="1137761"/>
        </a:xfrm>
      </xdr:grpSpPr>
      <xdr:sp macro="" textlink="">
        <xdr:nvSpPr>
          <xdr:cNvPr id="48" name="Freeform 228">
            <a:extLst>
              <a:ext uri="{FF2B5EF4-FFF2-40B4-BE49-F238E27FC236}">
                <a16:creationId xmlns:a16="http://schemas.microsoft.com/office/drawing/2014/main" id="{C2137B2B-558C-4A0D-83C1-DD77731B643A}"/>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9" name="Freeform 229">
            <a:extLst>
              <a:ext uri="{FF2B5EF4-FFF2-40B4-BE49-F238E27FC236}">
                <a16:creationId xmlns:a16="http://schemas.microsoft.com/office/drawing/2014/main" id="{A5179FF3-1506-4579-A056-D835AF5F2611}"/>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0" name="Freeform 230">
            <a:extLst>
              <a:ext uri="{FF2B5EF4-FFF2-40B4-BE49-F238E27FC236}">
                <a16:creationId xmlns:a16="http://schemas.microsoft.com/office/drawing/2014/main" id="{948D6AFD-E6A2-4A68-9C4A-93C475788A52}"/>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1" name="Picture 50">
            <a:extLst>
              <a:ext uri="{FF2B5EF4-FFF2-40B4-BE49-F238E27FC236}">
                <a16:creationId xmlns:a16="http://schemas.microsoft.com/office/drawing/2014/main" id="{63C9295D-3176-4C9F-94D2-47CE4DDAF50A}"/>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52" name="Freeform 232">
            <a:extLst>
              <a:ext uri="{FF2B5EF4-FFF2-40B4-BE49-F238E27FC236}">
                <a16:creationId xmlns:a16="http://schemas.microsoft.com/office/drawing/2014/main" id="{AD93CB9C-E86E-4285-A52B-6B62577B86C6}"/>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3" name="Freeform 233">
            <a:extLst>
              <a:ext uri="{FF2B5EF4-FFF2-40B4-BE49-F238E27FC236}">
                <a16:creationId xmlns:a16="http://schemas.microsoft.com/office/drawing/2014/main" id="{13EAB8A1-A44A-4C48-A7CF-9A2BD314C30B}"/>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4" name="Freeform 234">
            <a:extLst>
              <a:ext uri="{FF2B5EF4-FFF2-40B4-BE49-F238E27FC236}">
                <a16:creationId xmlns:a16="http://schemas.microsoft.com/office/drawing/2014/main" id="{56312409-DB9D-4862-AF3D-A0BFAD989A13}"/>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5" name="Freeform 235">
            <a:extLst>
              <a:ext uri="{FF2B5EF4-FFF2-40B4-BE49-F238E27FC236}">
                <a16:creationId xmlns:a16="http://schemas.microsoft.com/office/drawing/2014/main" id="{379185D3-796C-496A-A547-A86D87191C56}"/>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6" name="Freeform 236">
            <a:extLst>
              <a:ext uri="{FF2B5EF4-FFF2-40B4-BE49-F238E27FC236}">
                <a16:creationId xmlns:a16="http://schemas.microsoft.com/office/drawing/2014/main" id="{AB4E2467-0FB3-419E-8F6B-B57854232419}"/>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7" name="Freeform 237">
            <a:extLst>
              <a:ext uri="{FF2B5EF4-FFF2-40B4-BE49-F238E27FC236}">
                <a16:creationId xmlns:a16="http://schemas.microsoft.com/office/drawing/2014/main" id="{B49DC2B1-6DE5-4325-86DF-AC13BE084DD1}"/>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8" name="Picture 57">
            <a:extLst>
              <a:ext uri="{FF2B5EF4-FFF2-40B4-BE49-F238E27FC236}">
                <a16:creationId xmlns:a16="http://schemas.microsoft.com/office/drawing/2014/main" id="{0DD34015-D5DE-4970-B066-7C05FE4DB9D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59" name="Freeform 239">
            <a:extLst>
              <a:ext uri="{FF2B5EF4-FFF2-40B4-BE49-F238E27FC236}">
                <a16:creationId xmlns:a16="http://schemas.microsoft.com/office/drawing/2014/main" id="{501F3629-96F8-4E9D-8A14-8B8716A89907}"/>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0" name="Picture 59">
            <a:extLst>
              <a:ext uri="{FF2B5EF4-FFF2-40B4-BE49-F238E27FC236}">
                <a16:creationId xmlns:a16="http://schemas.microsoft.com/office/drawing/2014/main" id="{710878DC-FB62-45AB-A1B8-2F3BBB93FAE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61" name="Freeform 241">
            <a:extLst>
              <a:ext uri="{FF2B5EF4-FFF2-40B4-BE49-F238E27FC236}">
                <a16:creationId xmlns:a16="http://schemas.microsoft.com/office/drawing/2014/main" id="{9B918173-D539-4910-A89C-5587D35EFF9B}"/>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2" name="Freeform 242">
            <a:extLst>
              <a:ext uri="{FF2B5EF4-FFF2-40B4-BE49-F238E27FC236}">
                <a16:creationId xmlns:a16="http://schemas.microsoft.com/office/drawing/2014/main" id="{B6B2FE1B-9EC1-4022-B06D-63DA89B0532F}"/>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3" name="Picture 62">
            <a:extLst>
              <a:ext uri="{FF2B5EF4-FFF2-40B4-BE49-F238E27FC236}">
                <a16:creationId xmlns:a16="http://schemas.microsoft.com/office/drawing/2014/main" id="{E73984BB-27AE-4766-B660-2E06DF198936}"/>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64" name="Freeform 244">
            <a:extLst>
              <a:ext uri="{FF2B5EF4-FFF2-40B4-BE49-F238E27FC236}">
                <a16:creationId xmlns:a16="http://schemas.microsoft.com/office/drawing/2014/main" id="{CD5278FC-7F25-48AD-A7BD-4665E76C1EA3}"/>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5" name="Freeform 245">
            <a:extLst>
              <a:ext uri="{FF2B5EF4-FFF2-40B4-BE49-F238E27FC236}">
                <a16:creationId xmlns:a16="http://schemas.microsoft.com/office/drawing/2014/main" id="{54303905-8BB9-4B05-85AA-9D82F14EAF82}"/>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6" name="Picture 65">
            <a:extLst>
              <a:ext uri="{FF2B5EF4-FFF2-40B4-BE49-F238E27FC236}">
                <a16:creationId xmlns:a16="http://schemas.microsoft.com/office/drawing/2014/main" id="{74652D6C-0E77-48CE-B88D-2E10D7AF17C8}"/>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67" name="Freeform 247">
            <a:extLst>
              <a:ext uri="{FF2B5EF4-FFF2-40B4-BE49-F238E27FC236}">
                <a16:creationId xmlns:a16="http://schemas.microsoft.com/office/drawing/2014/main" id="{CF61D092-24CB-4D43-A73C-82850C86BADE}"/>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8" name="Freeform 248">
            <a:extLst>
              <a:ext uri="{FF2B5EF4-FFF2-40B4-BE49-F238E27FC236}">
                <a16:creationId xmlns:a16="http://schemas.microsoft.com/office/drawing/2014/main" id="{77B320B9-0291-4C31-80EC-868FCFD50720}"/>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9" name="Picture 68">
            <a:extLst>
              <a:ext uri="{FF2B5EF4-FFF2-40B4-BE49-F238E27FC236}">
                <a16:creationId xmlns:a16="http://schemas.microsoft.com/office/drawing/2014/main" id="{B3E3F266-8DFF-4BE6-8C4A-D6423A50E64F}"/>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70" name="Freeform 250">
            <a:extLst>
              <a:ext uri="{FF2B5EF4-FFF2-40B4-BE49-F238E27FC236}">
                <a16:creationId xmlns:a16="http://schemas.microsoft.com/office/drawing/2014/main" id="{4A0F7A44-B739-41C1-86A1-01A1DFD206FE}"/>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1" name="Freeform 251">
            <a:extLst>
              <a:ext uri="{FF2B5EF4-FFF2-40B4-BE49-F238E27FC236}">
                <a16:creationId xmlns:a16="http://schemas.microsoft.com/office/drawing/2014/main" id="{0AA3527A-9FB2-4894-BEA2-3A2F743EED31}"/>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2" name="Picture 71">
            <a:extLst>
              <a:ext uri="{FF2B5EF4-FFF2-40B4-BE49-F238E27FC236}">
                <a16:creationId xmlns:a16="http://schemas.microsoft.com/office/drawing/2014/main" id="{B88B682B-5FA8-4421-B4ED-B250948EC916}"/>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73" name="Freeform 253">
            <a:extLst>
              <a:ext uri="{FF2B5EF4-FFF2-40B4-BE49-F238E27FC236}">
                <a16:creationId xmlns:a16="http://schemas.microsoft.com/office/drawing/2014/main" id="{13F76946-6B45-45BC-9787-7615C2C911AC}"/>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4" name="Freeform 254">
            <a:extLst>
              <a:ext uri="{FF2B5EF4-FFF2-40B4-BE49-F238E27FC236}">
                <a16:creationId xmlns:a16="http://schemas.microsoft.com/office/drawing/2014/main" id="{2975BAA0-9C3F-40F4-A54A-6C2F54DC4841}"/>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5" name="Freeform 255">
            <a:extLst>
              <a:ext uri="{FF2B5EF4-FFF2-40B4-BE49-F238E27FC236}">
                <a16:creationId xmlns:a16="http://schemas.microsoft.com/office/drawing/2014/main" id="{28C56D5F-81E0-4F5F-BFAE-7864FC05DBD6}"/>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6" name="Freeform 256">
            <a:extLst>
              <a:ext uri="{FF2B5EF4-FFF2-40B4-BE49-F238E27FC236}">
                <a16:creationId xmlns:a16="http://schemas.microsoft.com/office/drawing/2014/main" id="{6B5A37FF-6332-4DAF-8524-0339DCAB0575}"/>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7" name="Picture 76">
            <a:extLst>
              <a:ext uri="{FF2B5EF4-FFF2-40B4-BE49-F238E27FC236}">
                <a16:creationId xmlns:a16="http://schemas.microsoft.com/office/drawing/2014/main" id="{D0492AF2-F4F8-4CDE-8501-8963F748331D}"/>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78" name="Freeform 258">
            <a:extLst>
              <a:ext uri="{FF2B5EF4-FFF2-40B4-BE49-F238E27FC236}">
                <a16:creationId xmlns:a16="http://schemas.microsoft.com/office/drawing/2014/main" id="{E3273641-3104-4641-A7E3-6044EE27E8FB}"/>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9" name="Freeform 259">
            <a:extLst>
              <a:ext uri="{FF2B5EF4-FFF2-40B4-BE49-F238E27FC236}">
                <a16:creationId xmlns:a16="http://schemas.microsoft.com/office/drawing/2014/main" id="{7194DEA7-4E02-4776-A7E4-A84DC9C76396}"/>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0" name="Freeform 260">
            <a:extLst>
              <a:ext uri="{FF2B5EF4-FFF2-40B4-BE49-F238E27FC236}">
                <a16:creationId xmlns:a16="http://schemas.microsoft.com/office/drawing/2014/main" id="{D2C15744-9546-408D-AE97-4D66DD77A0F1}"/>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1" name="Freeform 261">
            <a:extLst>
              <a:ext uri="{FF2B5EF4-FFF2-40B4-BE49-F238E27FC236}">
                <a16:creationId xmlns:a16="http://schemas.microsoft.com/office/drawing/2014/main" id="{86D77FFD-3B77-4057-ADFB-A66ED3CCE685}"/>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2" name="Freeform 262">
            <a:extLst>
              <a:ext uri="{FF2B5EF4-FFF2-40B4-BE49-F238E27FC236}">
                <a16:creationId xmlns:a16="http://schemas.microsoft.com/office/drawing/2014/main" id="{8BEA2019-1A87-4AA6-B139-A18E02EB58B5}"/>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3" name="Freeform 263">
            <a:extLst>
              <a:ext uri="{FF2B5EF4-FFF2-40B4-BE49-F238E27FC236}">
                <a16:creationId xmlns:a16="http://schemas.microsoft.com/office/drawing/2014/main" id="{8B26C3E3-C282-4F36-8C1C-74B563F41780}"/>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4" name="Freeform 264">
            <a:extLst>
              <a:ext uri="{FF2B5EF4-FFF2-40B4-BE49-F238E27FC236}">
                <a16:creationId xmlns:a16="http://schemas.microsoft.com/office/drawing/2014/main" id="{0C39F21C-2774-4597-9B49-A1C0DCD1A049}"/>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5" name="Freeform 265">
            <a:extLst>
              <a:ext uri="{FF2B5EF4-FFF2-40B4-BE49-F238E27FC236}">
                <a16:creationId xmlns:a16="http://schemas.microsoft.com/office/drawing/2014/main" id="{A9393000-FA68-4F62-987F-FBEAF5B1A80E}"/>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6" name="Freeform 266">
            <a:extLst>
              <a:ext uri="{FF2B5EF4-FFF2-40B4-BE49-F238E27FC236}">
                <a16:creationId xmlns:a16="http://schemas.microsoft.com/office/drawing/2014/main" id="{30F39A34-D025-4B50-A547-73591CECE2D3}"/>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7" name="Freeform 267">
            <a:extLst>
              <a:ext uri="{FF2B5EF4-FFF2-40B4-BE49-F238E27FC236}">
                <a16:creationId xmlns:a16="http://schemas.microsoft.com/office/drawing/2014/main" id="{A8705051-F643-4099-BCB0-E391E3B08875}"/>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8" name="Freeform 268">
            <a:extLst>
              <a:ext uri="{FF2B5EF4-FFF2-40B4-BE49-F238E27FC236}">
                <a16:creationId xmlns:a16="http://schemas.microsoft.com/office/drawing/2014/main" id="{104DDD6E-59A6-4D05-A611-14B7A41170F7}"/>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9" name="Freeform 269">
            <a:extLst>
              <a:ext uri="{FF2B5EF4-FFF2-40B4-BE49-F238E27FC236}">
                <a16:creationId xmlns:a16="http://schemas.microsoft.com/office/drawing/2014/main" id="{8C6BF90A-FB66-4985-A729-E32E82A45CB0}"/>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0" name="Freeform 270">
            <a:extLst>
              <a:ext uri="{FF2B5EF4-FFF2-40B4-BE49-F238E27FC236}">
                <a16:creationId xmlns:a16="http://schemas.microsoft.com/office/drawing/2014/main" id="{C8C15728-8000-4A75-B23D-8B27E8A357B8}"/>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1" name="Freeform 271">
            <a:extLst>
              <a:ext uri="{FF2B5EF4-FFF2-40B4-BE49-F238E27FC236}">
                <a16:creationId xmlns:a16="http://schemas.microsoft.com/office/drawing/2014/main" id="{D60676EC-93D8-4086-8275-C76E625ADCCB}"/>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97384</xdr:colOff>
      <xdr:row>0</xdr:row>
      <xdr:rowOff>129540</xdr:rowOff>
    </xdr:from>
    <xdr:to>
      <xdr:col>1</xdr:col>
      <xdr:colOff>1577340</xdr:colOff>
      <xdr:row>3</xdr:row>
      <xdr:rowOff>106529</xdr:rowOff>
    </xdr:to>
    <xdr:grpSp>
      <xdr:nvGrpSpPr>
        <xdr:cNvPr id="92" name="Group 91">
          <a:extLst>
            <a:ext uri="{FF2B5EF4-FFF2-40B4-BE49-F238E27FC236}">
              <a16:creationId xmlns:a16="http://schemas.microsoft.com/office/drawing/2014/main" id="{04789094-28AA-416F-8940-07E5E0A6B4E2}"/>
            </a:ext>
          </a:extLst>
        </xdr:cNvPr>
        <xdr:cNvGrpSpPr/>
      </xdr:nvGrpSpPr>
      <xdr:grpSpPr>
        <a:xfrm>
          <a:off x="706984" y="129540"/>
          <a:ext cx="1479956" cy="535789"/>
          <a:chOff x="5518797" y="1799444"/>
          <a:chExt cx="3048103" cy="1137761"/>
        </a:xfrm>
      </xdr:grpSpPr>
      <xdr:sp macro="" textlink="">
        <xdr:nvSpPr>
          <xdr:cNvPr id="93" name="Freeform 228">
            <a:extLst>
              <a:ext uri="{FF2B5EF4-FFF2-40B4-BE49-F238E27FC236}">
                <a16:creationId xmlns:a16="http://schemas.microsoft.com/office/drawing/2014/main" id="{B5749300-4157-4228-9AAF-DCA934CB15D0}"/>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4" name="Freeform 229">
            <a:extLst>
              <a:ext uri="{FF2B5EF4-FFF2-40B4-BE49-F238E27FC236}">
                <a16:creationId xmlns:a16="http://schemas.microsoft.com/office/drawing/2014/main" id="{2216F538-F669-46E4-A563-29CB057B95BB}"/>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5" name="Freeform 230">
            <a:extLst>
              <a:ext uri="{FF2B5EF4-FFF2-40B4-BE49-F238E27FC236}">
                <a16:creationId xmlns:a16="http://schemas.microsoft.com/office/drawing/2014/main" id="{90293053-BD62-4F2E-B40D-0DFD1FD6E007}"/>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96" name="Picture 95">
            <a:extLst>
              <a:ext uri="{FF2B5EF4-FFF2-40B4-BE49-F238E27FC236}">
                <a16:creationId xmlns:a16="http://schemas.microsoft.com/office/drawing/2014/main" id="{56170820-6BBB-459E-AF39-AC956FF2352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97" name="Freeform 232">
            <a:extLst>
              <a:ext uri="{FF2B5EF4-FFF2-40B4-BE49-F238E27FC236}">
                <a16:creationId xmlns:a16="http://schemas.microsoft.com/office/drawing/2014/main" id="{763E7604-9A5E-49C2-BCB0-AFC57C0504E3}"/>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8" name="Freeform 233">
            <a:extLst>
              <a:ext uri="{FF2B5EF4-FFF2-40B4-BE49-F238E27FC236}">
                <a16:creationId xmlns:a16="http://schemas.microsoft.com/office/drawing/2014/main" id="{2F0E6537-1AC3-4B95-BF7C-D5D55C1EDBA7}"/>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9" name="Freeform 234">
            <a:extLst>
              <a:ext uri="{FF2B5EF4-FFF2-40B4-BE49-F238E27FC236}">
                <a16:creationId xmlns:a16="http://schemas.microsoft.com/office/drawing/2014/main" id="{A80FC3C4-1FBC-4320-9F4F-B66EF121C9C7}"/>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0" name="Freeform 235">
            <a:extLst>
              <a:ext uri="{FF2B5EF4-FFF2-40B4-BE49-F238E27FC236}">
                <a16:creationId xmlns:a16="http://schemas.microsoft.com/office/drawing/2014/main" id="{62275E2C-5D8F-4FF3-BAED-C27A1398DAF6}"/>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1" name="Freeform 236">
            <a:extLst>
              <a:ext uri="{FF2B5EF4-FFF2-40B4-BE49-F238E27FC236}">
                <a16:creationId xmlns:a16="http://schemas.microsoft.com/office/drawing/2014/main" id="{FFDBD4A3-DEB3-4164-BBAD-B421652D63CE}"/>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2" name="Freeform 237">
            <a:extLst>
              <a:ext uri="{FF2B5EF4-FFF2-40B4-BE49-F238E27FC236}">
                <a16:creationId xmlns:a16="http://schemas.microsoft.com/office/drawing/2014/main" id="{0A5039EC-44BE-4842-B7C9-FCA191CA92D4}"/>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3" name="Picture 102">
            <a:extLst>
              <a:ext uri="{FF2B5EF4-FFF2-40B4-BE49-F238E27FC236}">
                <a16:creationId xmlns:a16="http://schemas.microsoft.com/office/drawing/2014/main" id="{78F937A1-D1B8-4F60-A997-94A935AF22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04" name="Freeform 239">
            <a:extLst>
              <a:ext uri="{FF2B5EF4-FFF2-40B4-BE49-F238E27FC236}">
                <a16:creationId xmlns:a16="http://schemas.microsoft.com/office/drawing/2014/main" id="{B24A43CF-7158-48B4-8FA9-A15D33E34FBE}"/>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5" name="Picture 104">
            <a:extLst>
              <a:ext uri="{FF2B5EF4-FFF2-40B4-BE49-F238E27FC236}">
                <a16:creationId xmlns:a16="http://schemas.microsoft.com/office/drawing/2014/main" id="{289727C9-06CE-4541-9FAB-DF304A7FEC57}"/>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06" name="Freeform 241">
            <a:extLst>
              <a:ext uri="{FF2B5EF4-FFF2-40B4-BE49-F238E27FC236}">
                <a16:creationId xmlns:a16="http://schemas.microsoft.com/office/drawing/2014/main" id="{DA7DAD42-543B-43E2-83B1-EB0F0246E291}"/>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7" name="Freeform 242">
            <a:extLst>
              <a:ext uri="{FF2B5EF4-FFF2-40B4-BE49-F238E27FC236}">
                <a16:creationId xmlns:a16="http://schemas.microsoft.com/office/drawing/2014/main" id="{C7EB4425-E12B-4ABC-81EE-67C5072A1575}"/>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8" name="Picture 107">
            <a:extLst>
              <a:ext uri="{FF2B5EF4-FFF2-40B4-BE49-F238E27FC236}">
                <a16:creationId xmlns:a16="http://schemas.microsoft.com/office/drawing/2014/main" id="{65559EF2-2ED1-4850-9E27-E593E228178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09" name="Freeform 244">
            <a:extLst>
              <a:ext uri="{FF2B5EF4-FFF2-40B4-BE49-F238E27FC236}">
                <a16:creationId xmlns:a16="http://schemas.microsoft.com/office/drawing/2014/main" id="{60494BBF-8281-4C99-9511-E411AD5F2115}"/>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0" name="Freeform 245">
            <a:extLst>
              <a:ext uri="{FF2B5EF4-FFF2-40B4-BE49-F238E27FC236}">
                <a16:creationId xmlns:a16="http://schemas.microsoft.com/office/drawing/2014/main" id="{CFF24908-CB4E-466B-BF9C-ABF73A1C6982}"/>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1" name="Picture 110">
            <a:extLst>
              <a:ext uri="{FF2B5EF4-FFF2-40B4-BE49-F238E27FC236}">
                <a16:creationId xmlns:a16="http://schemas.microsoft.com/office/drawing/2014/main" id="{8141A375-B79E-4D57-9326-AE902C38499C}"/>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112" name="Freeform 247">
            <a:extLst>
              <a:ext uri="{FF2B5EF4-FFF2-40B4-BE49-F238E27FC236}">
                <a16:creationId xmlns:a16="http://schemas.microsoft.com/office/drawing/2014/main" id="{2E22C69B-5A98-49A2-89B5-543D2AC76EB8}"/>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3" name="Freeform 248">
            <a:extLst>
              <a:ext uri="{FF2B5EF4-FFF2-40B4-BE49-F238E27FC236}">
                <a16:creationId xmlns:a16="http://schemas.microsoft.com/office/drawing/2014/main" id="{1777DCB8-B356-4E58-B773-3C6EE8BB089C}"/>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4" name="Picture 113">
            <a:extLst>
              <a:ext uri="{FF2B5EF4-FFF2-40B4-BE49-F238E27FC236}">
                <a16:creationId xmlns:a16="http://schemas.microsoft.com/office/drawing/2014/main" id="{78F47EE5-655D-48CD-B0C1-BDA22D32A8DB}"/>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115" name="Freeform 250">
            <a:extLst>
              <a:ext uri="{FF2B5EF4-FFF2-40B4-BE49-F238E27FC236}">
                <a16:creationId xmlns:a16="http://schemas.microsoft.com/office/drawing/2014/main" id="{48684CF9-F934-40E2-979E-70AF2F6393DA}"/>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6" name="Freeform 251">
            <a:extLst>
              <a:ext uri="{FF2B5EF4-FFF2-40B4-BE49-F238E27FC236}">
                <a16:creationId xmlns:a16="http://schemas.microsoft.com/office/drawing/2014/main" id="{66E65FA4-BB4F-4668-9428-7CD917820C68}"/>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7" name="Picture 116">
            <a:extLst>
              <a:ext uri="{FF2B5EF4-FFF2-40B4-BE49-F238E27FC236}">
                <a16:creationId xmlns:a16="http://schemas.microsoft.com/office/drawing/2014/main" id="{0EA7EC54-278D-4A16-8A0A-44A7ADA95857}"/>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118" name="Freeform 253">
            <a:extLst>
              <a:ext uri="{FF2B5EF4-FFF2-40B4-BE49-F238E27FC236}">
                <a16:creationId xmlns:a16="http://schemas.microsoft.com/office/drawing/2014/main" id="{C030D2C0-7655-4A8B-913A-A3D568C0A031}"/>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9" name="Freeform 254">
            <a:extLst>
              <a:ext uri="{FF2B5EF4-FFF2-40B4-BE49-F238E27FC236}">
                <a16:creationId xmlns:a16="http://schemas.microsoft.com/office/drawing/2014/main" id="{C79D9278-FC7B-4496-BC63-1AE6169B5CED}"/>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0" name="Freeform 255">
            <a:extLst>
              <a:ext uri="{FF2B5EF4-FFF2-40B4-BE49-F238E27FC236}">
                <a16:creationId xmlns:a16="http://schemas.microsoft.com/office/drawing/2014/main" id="{55F80FC4-953F-4B9B-9B1F-8A7C2E03450C}"/>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1" name="Freeform 256">
            <a:extLst>
              <a:ext uri="{FF2B5EF4-FFF2-40B4-BE49-F238E27FC236}">
                <a16:creationId xmlns:a16="http://schemas.microsoft.com/office/drawing/2014/main" id="{6E3B2F87-7242-4F86-81C7-598D6C33D190}"/>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22" name="Picture 121">
            <a:extLst>
              <a:ext uri="{FF2B5EF4-FFF2-40B4-BE49-F238E27FC236}">
                <a16:creationId xmlns:a16="http://schemas.microsoft.com/office/drawing/2014/main" id="{583269F3-6425-42E9-BA2E-804F7A9D67EF}"/>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123" name="Freeform 258">
            <a:extLst>
              <a:ext uri="{FF2B5EF4-FFF2-40B4-BE49-F238E27FC236}">
                <a16:creationId xmlns:a16="http://schemas.microsoft.com/office/drawing/2014/main" id="{0085AF96-5053-4796-8E95-44C2EB9092C7}"/>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4" name="Freeform 259">
            <a:extLst>
              <a:ext uri="{FF2B5EF4-FFF2-40B4-BE49-F238E27FC236}">
                <a16:creationId xmlns:a16="http://schemas.microsoft.com/office/drawing/2014/main" id="{22BCF111-6488-46CA-850D-08C979E41807}"/>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5" name="Freeform 260">
            <a:extLst>
              <a:ext uri="{FF2B5EF4-FFF2-40B4-BE49-F238E27FC236}">
                <a16:creationId xmlns:a16="http://schemas.microsoft.com/office/drawing/2014/main" id="{45611D97-1B61-4BF8-A201-4C95D86095D6}"/>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6" name="Freeform 261">
            <a:extLst>
              <a:ext uri="{FF2B5EF4-FFF2-40B4-BE49-F238E27FC236}">
                <a16:creationId xmlns:a16="http://schemas.microsoft.com/office/drawing/2014/main" id="{297617C4-95E1-4D53-9DFD-C4675F3E4F49}"/>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7" name="Freeform 262">
            <a:extLst>
              <a:ext uri="{FF2B5EF4-FFF2-40B4-BE49-F238E27FC236}">
                <a16:creationId xmlns:a16="http://schemas.microsoft.com/office/drawing/2014/main" id="{C470F0DD-9250-4CB2-840B-2D1CBED4B7B4}"/>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8" name="Freeform 263">
            <a:extLst>
              <a:ext uri="{FF2B5EF4-FFF2-40B4-BE49-F238E27FC236}">
                <a16:creationId xmlns:a16="http://schemas.microsoft.com/office/drawing/2014/main" id="{3E0199AD-6C95-465E-9A56-767CF5F5D0CC}"/>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9" name="Freeform 264">
            <a:extLst>
              <a:ext uri="{FF2B5EF4-FFF2-40B4-BE49-F238E27FC236}">
                <a16:creationId xmlns:a16="http://schemas.microsoft.com/office/drawing/2014/main" id="{352FDC70-988F-4A88-8160-65AA5AB21BEA}"/>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0" name="Freeform 265">
            <a:extLst>
              <a:ext uri="{FF2B5EF4-FFF2-40B4-BE49-F238E27FC236}">
                <a16:creationId xmlns:a16="http://schemas.microsoft.com/office/drawing/2014/main" id="{EE246053-0C7C-4508-9D25-7B0D8E91EF0B}"/>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1" name="Freeform 266">
            <a:extLst>
              <a:ext uri="{FF2B5EF4-FFF2-40B4-BE49-F238E27FC236}">
                <a16:creationId xmlns:a16="http://schemas.microsoft.com/office/drawing/2014/main" id="{13D5C845-59FB-4C6F-882F-2D82A5DEB78A}"/>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2" name="Freeform 267">
            <a:extLst>
              <a:ext uri="{FF2B5EF4-FFF2-40B4-BE49-F238E27FC236}">
                <a16:creationId xmlns:a16="http://schemas.microsoft.com/office/drawing/2014/main" id="{2D9AEB99-A45B-4297-9F36-061C59FB66C0}"/>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3" name="Freeform 268">
            <a:extLst>
              <a:ext uri="{FF2B5EF4-FFF2-40B4-BE49-F238E27FC236}">
                <a16:creationId xmlns:a16="http://schemas.microsoft.com/office/drawing/2014/main" id="{20516FDE-21FE-423E-8733-35A17B22F43F}"/>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4" name="Freeform 269">
            <a:extLst>
              <a:ext uri="{FF2B5EF4-FFF2-40B4-BE49-F238E27FC236}">
                <a16:creationId xmlns:a16="http://schemas.microsoft.com/office/drawing/2014/main" id="{FF8D1DFB-3514-405E-BBA0-A961B446F77C}"/>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5" name="Freeform 270">
            <a:extLst>
              <a:ext uri="{FF2B5EF4-FFF2-40B4-BE49-F238E27FC236}">
                <a16:creationId xmlns:a16="http://schemas.microsoft.com/office/drawing/2014/main" id="{92546B0B-CE18-4064-B52C-D013E9AB1663}"/>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6" name="Freeform 271">
            <a:extLst>
              <a:ext uri="{FF2B5EF4-FFF2-40B4-BE49-F238E27FC236}">
                <a16:creationId xmlns:a16="http://schemas.microsoft.com/office/drawing/2014/main" id="{2E8E23C9-108F-429F-BEAD-3466EC9A4910}"/>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93574</xdr:colOff>
      <xdr:row>0</xdr:row>
      <xdr:rowOff>125730</xdr:rowOff>
    </xdr:from>
    <xdr:to>
      <xdr:col>1</xdr:col>
      <xdr:colOff>1573530</xdr:colOff>
      <xdr:row>3</xdr:row>
      <xdr:rowOff>108434</xdr:rowOff>
    </xdr:to>
    <xdr:grpSp>
      <xdr:nvGrpSpPr>
        <xdr:cNvPr id="47" name="Group 46">
          <a:extLst>
            <a:ext uri="{FF2B5EF4-FFF2-40B4-BE49-F238E27FC236}">
              <a16:creationId xmlns:a16="http://schemas.microsoft.com/office/drawing/2014/main" id="{C86B49A9-504D-4D83-AF5E-76FF61F9313B}"/>
            </a:ext>
          </a:extLst>
        </xdr:cNvPr>
        <xdr:cNvGrpSpPr/>
      </xdr:nvGrpSpPr>
      <xdr:grpSpPr>
        <a:xfrm>
          <a:off x="703174" y="125730"/>
          <a:ext cx="1479956" cy="541504"/>
          <a:chOff x="5518797" y="1799444"/>
          <a:chExt cx="3048103" cy="1137761"/>
        </a:xfrm>
      </xdr:grpSpPr>
      <xdr:sp macro="" textlink="">
        <xdr:nvSpPr>
          <xdr:cNvPr id="48" name="Freeform 228">
            <a:extLst>
              <a:ext uri="{FF2B5EF4-FFF2-40B4-BE49-F238E27FC236}">
                <a16:creationId xmlns:a16="http://schemas.microsoft.com/office/drawing/2014/main" id="{19460240-377D-4A5C-B3E5-54BA15524932}"/>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9" name="Freeform 229">
            <a:extLst>
              <a:ext uri="{FF2B5EF4-FFF2-40B4-BE49-F238E27FC236}">
                <a16:creationId xmlns:a16="http://schemas.microsoft.com/office/drawing/2014/main" id="{3B0A5C54-E2F2-4216-8695-E8874F8A94DE}"/>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0" name="Freeform 230">
            <a:extLst>
              <a:ext uri="{FF2B5EF4-FFF2-40B4-BE49-F238E27FC236}">
                <a16:creationId xmlns:a16="http://schemas.microsoft.com/office/drawing/2014/main" id="{756D58DD-35A8-4DB3-9E1A-6973D85F59A5}"/>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1" name="Picture 50">
            <a:extLst>
              <a:ext uri="{FF2B5EF4-FFF2-40B4-BE49-F238E27FC236}">
                <a16:creationId xmlns:a16="http://schemas.microsoft.com/office/drawing/2014/main" id="{10A7EC20-D9F3-4874-81B5-8260A548578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52" name="Freeform 232">
            <a:extLst>
              <a:ext uri="{FF2B5EF4-FFF2-40B4-BE49-F238E27FC236}">
                <a16:creationId xmlns:a16="http://schemas.microsoft.com/office/drawing/2014/main" id="{554840D8-94DE-47E0-BC15-6B95B2AABFF1}"/>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3" name="Freeform 233">
            <a:extLst>
              <a:ext uri="{FF2B5EF4-FFF2-40B4-BE49-F238E27FC236}">
                <a16:creationId xmlns:a16="http://schemas.microsoft.com/office/drawing/2014/main" id="{FCF23F66-980B-4DB1-BFA9-391D8174E70A}"/>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4" name="Freeform 234">
            <a:extLst>
              <a:ext uri="{FF2B5EF4-FFF2-40B4-BE49-F238E27FC236}">
                <a16:creationId xmlns:a16="http://schemas.microsoft.com/office/drawing/2014/main" id="{D0C00ADD-220E-4FAF-B76B-45F208585591}"/>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5" name="Freeform 235">
            <a:extLst>
              <a:ext uri="{FF2B5EF4-FFF2-40B4-BE49-F238E27FC236}">
                <a16:creationId xmlns:a16="http://schemas.microsoft.com/office/drawing/2014/main" id="{015E6C7F-05F8-4734-B9EB-BD64BA1670DA}"/>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6" name="Freeform 236">
            <a:extLst>
              <a:ext uri="{FF2B5EF4-FFF2-40B4-BE49-F238E27FC236}">
                <a16:creationId xmlns:a16="http://schemas.microsoft.com/office/drawing/2014/main" id="{A4DE196E-BB89-4AA7-B8DD-B3CA8827F177}"/>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7" name="Freeform 237">
            <a:extLst>
              <a:ext uri="{FF2B5EF4-FFF2-40B4-BE49-F238E27FC236}">
                <a16:creationId xmlns:a16="http://schemas.microsoft.com/office/drawing/2014/main" id="{2E4CF0AF-FF1F-4E93-AFBD-A4D622DDE26E}"/>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8" name="Picture 57">
            <a:extLst>
              <a:ext uri="{FF2B5EF4-FFF2-40B4-BE49-F238E27FC236}">
                <a16:creationId xmlns:a16="http://schemas.microsoft.com/office/drawing/2014/main" id="{8E2552E5-C20E-4F73-B15C-CFD98C1DDB9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59" name="Freeform 239">
            <a:extLst>
              <a:ext uri="{FF2B5EF4-FFF2-40B4-BE49-F238E27FC236}">
                <a16:creationId xmlns:a16="http://schemas.microsoft.com/office/drawing/2014/main" id="{DF0297C6-6B48-4E6E-950E-8F35F100E20F}"/>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0" name="Picture 59">
            <a:extLst>
              <a:ext uri="{FF2B5EF4-FFF2-40B4-BE49-F238E27FC236}">
                <a16:creationId xmlns:a16="http://schemas.microsoft.com/office/drawing/2014/main" id="{9BD82BA2-E5F7-4A3D-BFD1-FBFDBA563D8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61" name="Freeform 241">
            <a:extLst>
              <a:ext uri="{FF2B5EF4-FFF2-40B4-BE49-F238E27FC236}">
                <a16:creationId xmlns:a16="http://schemas.microsoft.com/office/drawing/2014/main" id="{056220F4-3131-445B-A6AB-B8161C7A839D}"/>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2" name="Freeform 242">
            <a:extLst>
              <a:ext uri="{FF2B5EF4-FFF2-40B4-BE49-F238E27FC236}">
                <a16:creationId xmlns:a16="http://schemas.microsoft.com/office/drawing/2014/main" id="{F8148DC1-5512-4826-AF40-47B85B938D9F}"/>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3" name="Picture 62">
            <a:extLst>
              <a:ext uri="{FF2B5EF4-FFF2-40B4-BE49-F238E27FC236}">
                <a16:creationId xmlns:a16="http://schemas.microsoft.com/office/drawing/2014/main" id="{F07DE7C8-2F92-4A7E-BED0-D256F8C7DFB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64" name="Freeform 244">
            <a:extLst>
              <a:ext uri="{FF2B5EF4-FFF2-40B4-BE49-F238E27FC236}">
                <a16:creationId xmlns:a16="http://schemas.microsoft.com/office/drawing/2014/main" id="{66E5BFD1-988C-4BFB-B0DC-A1BC296E687B}"/>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5" name="Freeform 245">
            <a:extLst>
              <a:ext uri="{FF2B5EF4-FFF2-40B4-BE49-F238E27FC236}">
                <a16:creationId xmlns:a16="http://schemas.microsoft.com/office/drawing/2014/main" id="{022FC4E4-E208-402F-B055-C959165BD788}"/>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6" name="Picture 65">
            <a:extLst>
              <a:ext uri="{FF2B5EF4-FFF2-40B4-BE49-F238E27FC236}">
                <a16:creationId xmlns:a16="http://schemas.microsoft.com/office/drawing/2014/main" id="{C705BE88-DA1F-4C8C-8107-B4FC7DE73801}"/>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67" name="Freeform 247">
            <a:extLst>
              <a:ext uri="{FF2B5EF4-FFF2-40B4-BE49-F238E27FC236}">
                <a16:creationId xmlns:a16="http://schemas.microsoft.com/office/drawing/2014/main" id="{51D2DD94-4CF2-42DC-B3AA-7C61689C8DF0}"/>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8" name="Freeform 248">
            <a:extLst>
              <a:ext uri="{FF2B5EF4-FFF2-40B4-BE49-F238E27FC236}">
                <a16:creationId xmlns:a16="http://schemas.microsoft.com/office/drawing/2014/main" id="{42AC3130-C63A-43AF-9355-04E693D1C016}"/>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9" name="Picture 68">
            <a:extLst>
              <a:ext uri="{FF2B5EF4-FFF2-40B4-BE49-F238E27FC236}">
                <a16:creationId xmlns:a16="http://schemas.microsoft.com/office/drawing/2014/main" id="{6A343558-3036-488A-9E6F-CAEFF3685933}"/>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70" name="Freeform 250">
            <a:extLst>
              <a:ext uri="{FF2B5EF4-FFF2-40B4-BE49-F238E27FC236}">
                <a16:creationId xmlns:a16="http://schemas.microsoft.com/office/drawing/2014/main" id="{389A8315-4016-46E0-BD41-9C4519C08604}"/>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1" name="Freeform 251">
            <a:extLst>
              <a:ext uri="{FF2B5EF4-FFF2-40B4-BE49-F238E27FC236}">
                <a16:creationId xmlns:a16="http://schemas.microsoft.com/office/drawing/2014/main" id="{FFC97145-B217-4321-B580-4E7158747085}"/>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2" name="Picture 71">
            <a:extLst>
              <a:ext uri="{FF2B5EF4-FFF2-40B4-BE49-F238E27FC236}">
                <a16:creationId xmlns:a16="http://schemas.microsoft.com/office/drawing/2014/main" id="{A3585F95-CAAE-484B-84D6-27F0AAE4D2DA}"/>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73" name="Freeform 253">
            <a:extLst>
              <a:ext uri="{FF2B5EF4-FFF2-40B4-BE49-F238E27FC236}">
                <a16:creationId xmlns:a16="http://schemas.microsoft.com/office/drawing/2014/main" id="{11FFD90F-3EA3-4AD4-85B7-0407BC30C8DD}"/>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4" name="Freeform 254">
            <a:extLst>
              <a:ext uri="{FF2B5EF4-FFF2-40B4-BE49-F238E27FC236}">
                <a16:creationId xmlns:a16="http://schemas.microsoft.com/office/drawing/2014/main" id="{49EC715A-CD76-4406-ADDB-41EFCA17A179}"/>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5" name="Freeform 255">
            <a:extLst>
              <a:ext uri="{FF2B5EF4-FFF2-40B4-BE49-F238E27FC236}">
                <a16:creationId xmlns:a16="http://schemas.microsoft.com/office/drawing/2014/main" id="{A0409909-9F64-4EFF-9CE5-1A896618D033}"/>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6" name="Freeform 256">
            <a:extLst>
              <a:ext uri="{FF2B5EF4-FFF2-40B4-BE49-F238E27FC236}">
                <a16:creationId xmlns:a16="http://schemas.microsoft.com/office/drawing/2014/main" id="{4C4B58CD-5483-40BD-B572-0F5F884A0E40}"/>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7" name="Picture 76">
            <a:extLst>
              <a:ext uri="{FF2B5EF4-FFF2-40B4-BE49-F238E27FC236}">
                <a16:creationId xmlns:a16="http://schemas.microsoft.com/office/drawing/2014/main" id="{34C3E6BE-C042-4642-A578-66C55F27154F}"/>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78" name="Freeform 258">
            <a:extLst>
              <a:ext uri="{FF2B5EF4-FFF2-40B4-BE49-F238E27FC236}">
                <a16:creationId xmlns:a16="http://schemas.microsoft.com/office/drawing/2014/main" id="{3F3AA408-D413-49A4-A7BF-9CCB7C3ADBBC}"/>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9" name="Freeform 259">
            <a:extLst>
              <a:ext uri="{FF2B5EF4-FFF2-40B4-BE49-F238E27FC236}">
                <a16:creationId xmlns:a16="http://schemas.microsoft.com/office/drawing/2014/main" id="{E2EF664B-6FA8-463B-B7D1-6C78E86AAA88}"/>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0" name="Freeform 260">
            <a:extLst>
              <a:ext uri="{FF2B5EF4-FFF2-40B4-BE49-F238E27FC236}">
                <a16:creationId xmlns:a16="http://schemas.microsoft.com/office/drawing/2014/main" id="{36677586-BAC6-432B-B108-FEB10950B376}"/>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1" name="Freeform 261">
            <a:extLst>
              <a:ext uri="{FF2B5EF4-FFF2-40B4-BE49-F238E27FC236}">
                <a16:creationId xmlns:a16="http://schemas.microsoft.com/office/drawing/2014/main" id="{1CDC37AD-6A3E-4006-8D28-DB87CD0DC7A0}"/>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2" name="Freeform 262">
            <a:extLst>
              <a:ext uri="{FF2B5EF4-FFF2-40B4-BE49-F238E27FC236}">
                <a16:creationId xmlns:a16="http://schemas.microsoft.com/office/drawing/2014/main" id="{63A16D4A-0667-4477-915C-D05CB98FC7DE}"/>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3" name="Freeform 263">
            <a:extLst>
              <a:ext uri="{FF2B5EF4-FFF2-40B4-BE49-F238E27FC236}">
                <a16:creationId xmlns:a16="http://schemas.microsoft.com/office/drawing/2014/main" id="{BB2EC474-4847-469C-B205-018B91176F1F}"/>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4" name="Freeform 264">
            <a:extLst>
              <a:ext uri="{FF2B5EF4-FFF2-40B4-BE49-F238E27FC236}">
                <a16:creationId xmlns:a16="http://schemas.microsoft.com/office/drawing/2014/main" id="{82E649BA-F6EE-4549-B76A-F2690CDB8AF8}"/>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5" name="Freeform 265">
            <a:extLst>
              <a:ext uri="{FF2B5EF4-FFF2-40B4-BE49-F238E27FC236}">
                <a16:creationId xmlns:a16="http://schemas.microsoft.com/office/drawing/2014/main" id="{82559C56-847B-4888-85E5-F77726FC4541}"/>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6" name="Freeform 266">
            <a:extLst>
              <a:ext uri="{FF2B5EF4-FFF2-40B4-BE49-F238E27FC236}">
                <a16:creationId xmlns:a16="http://schemas.microsoft.com/office/drawing/2014/main" id="{599F0913-6157-4737-984A-FA6F4293D9F1}"/>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7" name="Freeform 267">
            <a:extLst>
              <a:ext uri="{FF2B5EF4-FFF2-40B4-BE49-F238E27FC236}">
                <a16:creationId xmlns:a16="http://schemas.microsoft.com/office/drawing/2014/main" id="{F6B9279F-A7C4-4544-8FD1-2BDB75B518EB}"/>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8" name="Freeform 268">
            <a:extLst>
              <a:ext uri="{FF2B5EF4-FFF2-40B4-BE49-F238E27FC236}">
                <a16:creationId xmlns:a16="http://schemas.microsoft.com/office/drawing/2014/main" id="{A0F8D5CB-A60E-413C-8F48-2276650A952F}"/>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9" name="Freeform 269">
            <a:extLst>
              <a:ext uri="{FF2B5EF4-FFF2-40B4-BE49-F238E27FC236}">
                <a16:creationId xmlns:a16="http://schemas.microsoft.com/office/drawing/2014/main" id="{400803DA-953E-4353-A4C3-6400ECE17B14}"/>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0" name="Freeform 270">
            <a:extLst>
              <a:ext uri="{FF2B5EF4-FFF2-40B4-BE49-F238E27FC236}">
                <a16:creationId xmlns:a16="http://schemas.microsoft.com/office/drawing/2014/main" id="{C10B6567-EEE5-43DB-BFAC-2A6087218BFC}"/>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1" name="Freeform 271">
            <a:extLst>
              <a:ext uri="{FF2B5EF4-FFF2-40B4-BE49-F238E27FC236}">
                <a16:creationId xmlns:a16="http://schemas.microsoft.com/office/drawing/2014/main" id="{B4E7272B-4B6E-4284-87E6-BD8410FE9BA1}"/>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97384</xdr:colOff>
      <xdr:row>0</xdr:row>
      <xdr:rowOff>129540</xdr:rowOff>
    </xdr:from>
    <xdr:to>
      <xdr:col>1</xdr:col>
      <xdr:colOff>1577340</xdr:colOff>
      <xdr:row>3</xdr:row>
      <xdr:rowOff>106529</xdr:rowOff>
    </xdr:to>
    <xdr:grpSp>
      <xdr:nvGrpSpPr>
        <xdr:cNvPr id="92" name="Group 91">
          <a:extLst>
            <a:ext uri="{FF2B5EF4-FFF2-40B4-BE49-F238E27FC236}">
              <a16:creationId xmlns:a16="http://schemas.microsoft.com/office/drawing/2014/main" id="{022554F1-3A2B-4868-870F-86E8CF99ABBA}"/>
            </a:ext>
          </a:extLst>
        </xdr:cNvPr>
        <xdr:cNvGrpSpPr/>
      </xdr:nvGrpSpPr>
      <xdr:grpSpPr>
        <a:xfrm>
          <a:off x="706984" y="129540"/>
          <a:ext cx="1479956" cy="535789"/>
          <a:chOff x="5518797" y="1799444"/>
          <a:chExt cx="3048103" cy="1137761"/>
        </a:xfrm>
      </xdr:grpSpPr>
      <xdr:sp macro="" textlink="">
        <xdr:nvSpPr>
          <xdr:cNvPr id="93" name="Freeform 228">
            <a:extLst>
              <a:ext uri="{FF2B5EF4-FFF2-40B4-BE49-F238E27FC236}">
                <a16:creationId xmlns:a16="http://schemas.microsoft.com/office/drawing/2014/main" id="{A8DFA2F6-721A-48C3-AAFC-1965B7AAE0DC}"/>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4" name="Freeform 229">
            <a:extLst>
              <a:ext uri="{FF2B5EF4-FFF2-40B4-BE49-F238E27FC236}">
                <a16:creationId xmlns:a16="http://schemas.microsoft.com/office/drawing/2014/main" id="{D73C1088-62CC-4788-82A4-9B2DB38A051E}"/>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5" name="Freeform 230">
            <a:extLst>
              <a:ext uri="{FF2B5EF4-FFF2-40B4-BE49-F238E27FC236}">
                <a16:creationId xmlns:a16="http://schemas.microsoft.com/office/drawing/2014/main" id="{4A745BB9-B41F-4F2E-A173-4E943A36EC72}"/>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96" name="Picture 95">
            <a:extLst>
              <a:ext uri="{FF2B5EF4-FFF2-40B4-BE49-F238E27FC236}">
                <a16:creationId xmlns:a16="http://schemas.microsoft.com/office/drawing/2014/main" id="{1FAB2B52-56F8-4573-BD69-6447977A1A0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97" name="Freeform 232">
            <a:extLst>
              <a:ext uri="{FF2B5EF4-FFF2-40B4-BE49-F238E27FC236}">
                <a16:creationId xmlns:a16="http://schemas.microsoft.com/office/drawing/2014/main" id="{B7CAD088-95EA-4D1C-95A0-F689A8B3788F}"/>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8" name="Freeform 233">
            <a:extLst>
              <a:ext uri="{FF2B5EF4-FFF2-40B4-BE49-F238E27FC236}">
                <a16:creationId xmlns:a16="http://schemas.microsoft.com/office/drawing/2014/main" id="{107BE352-BA02-4D96-BB45-440E3889D718}"/>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9" name="Freeform 234">
            <a:extLst>
              <a:ext uri="{FF2B5EF4-FFF2-40B4-BE49-F238E27FC236}">
                <a16:creationId xmlns:a16="http://schemas.microsoft.com/office/drawing/2014/main" id="{9FD45639-F448-467B-8D55-D5266F34113A}"/>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0" name="Freeform 235">
            <a:extLst>
              <a:ext uri="{FF2B5EF4-FFF2-40B4-BE49-F238E27FC236}">
                <a16:creationId xmlns:a16="http://schemas.microsoft.com/office/drawing/2014/main" id="{3CA027BF-9E18-46CE-9654-1D64541F837C}"/>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1" name="Freeform 236">
            <a:extLst>
              <a:ext uri="{FF2B5EF4-FFF2-40B4-BE49-F238E27FC236}">
                <a16:creationId xmlns:a16="http://schemas.microsoft.com/office/drawing/2014/main" id="{ED24D0EF-E24E-43DE-ABCF-3ED046147A11}"/>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2" name="Freeform 237">
            <a:extLst>
              <a:ext uri="{FF2B5EF4-FFF2-40B4-BE49-F238E27FC236}">
                <a16:creationId xmlns:a16="http://schemas.microsoft.com/office/drawing/2014/main" id="{420D8AF7-58BD-4701-B311-80FF367CD88E}"/>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3" name="Picture 102">
            <a:extLst>
              <a:ext uri="{FF2B5EF4-FFF2-40B4-BE49-F238E27FC236}">
                <a16:creationId xmlns:a16="http://schemas.microsoft.com/office/drawing/2014/main" id="{534032AD-8B94-43A2-8C6B-D63BC3D93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04" name="Freeform 239">
            <a:extLst>
              <a:ext uri="{FF2B5EF4-FFF2-40B4-BE49-F238E27FC236}">
                <a16:creationId xmlns:a16="http://schemas.microsoft.com/office/drawing/2014/main" id="{02307E48-3C97-4A41-A629-C40C9822DB69}"/>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5" name="Picture 104">
            <a:extLst>
              <a:ext uri="{FF2B5EF4-FFF2-40B4-BE49-F238E27FC236}">
                <a16:creationId xmlns:a16="http://schemas.microsoft.com/office/drawing/2014/main" id="{36D62CBF-D534-4DFB-A96C-361F9E2ACEDF}"/>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06" name="Freeform 241">
            <a:extLst>
              <a:ext uri="{FF2B5EF4-FFF2-40B4-BE49-F238E27FC236}">
                <a16:creationId xmlns:a16="http://schemas.microsoft.com/office/drawing/2014/main" id="{92D79A2B-5A52-4B01-8FA1-1354F97A85E4}"/>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7" name="Freeform 242">
            <a:extLst>
              <a:ext uri="{FF2B5EF4-FFF2-40B4-BE49-F238E27FC236}">
                <a16:creationId xmlns:a16="http://schemas.microsoft.com/office/drawing/2014/main" id="{FA8CB017-C8DF-4981-8001-FCC40619DC8C}"/>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8" name="Picture 107">
            <a:extLst>
              <a:ext uri="{FF2B5EF4-FFF2-40B4-BE49-F238E27FC236}">
                <a16:creationId xmlns:a16="http://schemas.microsoft.com/office/drawing/2014/main" id="{50118332-D732-4DE1-BC5A-2BF1D7D7B482}"/>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09" name="Freeform 244">
            <a:extLst>
              <a:ext uri="{FF2B5EF4-FFF2-40B4-BE49-F238E27FC236}">
                <a16:creationId xmlns:a16="http://schemas.microsoft.com/office/drawing/2014/main" id="{CF88DE58-4009-407A-B858-062AAEB0F4B1}"/>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0" name="Freeform 245">
            <a:extLst>
              <a:ext uri="{FF2B5EF4-FFF2-40B4-BE49-F238E27FC236}">
                <a16:creationId xmlns:a16="http://schemas.microsoft.com/office/drawing/2014/main" id="{58B4195D-64F3-438D-84E6-D1B05539C6C4}"/>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1" name="Picture 110">
            <a:extLst>
              <a:ext uri="{FF2B5EF4-FFF2-40B4-BE49-F238E27FC236}">
                <a16:creationId xmlns:a16="http://schemas.microsoft.com/office/drawing/2014/main" id="{1EF4D65C-4F18-4997-B9E8-887324EA457E}"/>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112" name="Freeform 247">
            <a:extLst>
              <a:ext uri="{FF2B5EF4-FFF2-40B4-BE49-F238E27FC236}">
                <a16:creationId xmlns:a16="http://schemas.microsoft.com/office/drawing/2014/main" id="{3B602D14-184C-436B-894C-D3E9F2A208EF}"/>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3" name="Freeform 248">
            <a:extLst>
              <a:ext uri="{FF2B5EF4-FFF2-40B4-BE49-F238E27FC236}">
                <a16:creationId xmlns:a16="http://schemas.microsoft.com/office/drawing/2014/main" id="{5992DFD0-9ABF-42A9-AD47-7381377C9FA9}"/>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4" name="Picture 113">
            <a:extLst>
              <a:ext uri="{FF2B5EF4-FFF2-40B4-BE49-F238E27FC236}">
                <a16:creationId xmlns:a16="http://schemas.microsoft.com/office/drawing/2014/main" id="{F1B13F30-C19B-42F7-88E5-DFE787786A08}"/>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115" name="Freeform 250">
            <a:extLst>
              <a:ext uri="{FF2B5EF4-FFF2-40B4-BE49-F238E27FC236}">
                <a16:creationId xmlns:a16="http://schemas.microsoft.com/office/drawing/2014/main" id="{35334BAB-591E-45A8-AE90-F20E8853FE69}"/>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6" name="Freeform 251">
            <a:extLst>
              <a:ext uri="{FF2B5EF4-FFF2-40B4-BE49-F238E27FC236}">
                <a16:creationId xmlns:a16="http://schemas.microsoft.com/office/drawing/2014/main" id="{14A03A2D-AB07-4F69-925D-6D83F255AAB1}"/>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7" name="Picture 116">
            <a:extLst>
              <a:ext uri="{FF2B5EF4-FFF2-40B4-BE49-F238E27FC236}">
                <a16:creationId xmlns:a16="http://schemas.microsoft.com/office/drawing/2014/main" id="{09966BEC-AD61-4A5C-8BC8-6117F737CC6A}"/>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118" name="Freeform 253">
            <a:extLst>
              <a:ext uri="{FF2B5EF4-FFF2-40B4-BE49-F238E27FC236}">
                <a16:creationId xmlns:a16="http://schemas.microsoft.com/office/drawing/2014/main" id="{624C6693-E02E-43B8-8EFA-C674C6508B43}"/>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9" name="Freeform 254">
            <a:extLst>
              <a:ext uri="{FF2B5EF4-FFF2-40B4-BE49-F238E27FC236}">
                <a16:creationId xmlns:a16="http://schemas.microsoft.com/office/drawing/2014/main" id="{DB5583FB-6B54-4748-A1C8-D886EA99EE83}"/>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0" name="Freeform 255">
            <a:extLst>
              <a:ext uri="{FF2B5EF4-FFF2-40B4-BE49-F238E27FC236}">
                <a16:creationId xmlns:a16="http://schemas.microsoft.com/office/drawing/2014/main" id="{0D3B4A66-89E3-4519-8551-05D1740B976E}"/>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1" name="Freeform 256">
            <a:extLst>
              <a:ext uri="{FF2B5EF4-FFF2-40B4-BE49-F238E27FC236}">
                <a16:creationId xmlns:a16="http://schemas.microsoft.com/office/drawing/2014/main" id="{F7D09BD3-DBCE-4B14-99EF-C30C5F053544}"/>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22" name="Picture 121">
            <a:extLst>
              <a:ext uri="{FF2B5EF4-FFF2-40B4-BE49-F238E27FC236}">
                <a16:creationId xmlns:a16="http://schemas.microsoft.com/office/drawing/2014/main" id="{80D37131-5F2B-465A-9688-E0F49A123C5C}"/>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123" name="Freeform 258">
            <a:extLst>
              <a:ext uri="{FF2B5EF4-FFF2-40B4-BE49-F238E27FC236}">
                <a16:creationId xmlns:a16="http://schemas.microsoft.com/office/drawing/2014/main" id="{4EA51011-005E-4937-9813-776CF50EEF7C}"/>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4" name="Freeform 259">
            <a:extLst>
              <a:ext uri="{FF2B5EF4-FFF2-40B4-BE49-F238E27FC236}">
                <a16:creationId xmlns:a16="http://schemas.microsoft.com/office/drawing/2014/main" id="{B540C1F9-7267-4787-B9B0-F0E87BDCC307}"/>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5" name="Freeform 260">
            <a:extLst>
              <a:ext uri="{FF2B5EF4-FFF2-40B4-BE49-F238E27FC236}">
                <a16:creationId xmlns:a16="http://schemas.microsoft.com/office/drawing/2014/main" id="{0AF92CE1-2BC2-4959-99CF-43C87CDAD0BC}"/>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6" name="Freeform 261">
            <a:extLst>
              <a:ext uri="{FF2B5EF4-FFF2-40B4-BE49-F238E27FC236}">
                <a16:creationId xmlns:a16="http://schemas.microsoft.com/office/drawing/2014/main" id="{25111F9B-46BC-4F74-B8D6-2102EF0390A5}"/>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7" name="Freeform 262">
            <a:extLst>
              <a:ext uri="{FF2B5EF4-FFF2-40B4-BE49-F238E27FC236}">
                <a16:creationId xmlns:a16="http://schemas.microsoft.com/office/drawing/2014/main" id="{86323EDF-4EEE-4E9E-B154-7E1D0F3544DF}"/>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8" name="Freeform 263">
            <a:extLst>
              <a:ext uri="{FF2B5EF4-FFF2-40B4-BE49-F238E27FC236}">
                <a16:creationId xmlns:a16="http://schemas.microsoft.com/office/drawing/2014/main" id="{3CD13CFB-86AC-439F-BD87-01B45ECA25ED}"/>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9" name="Freeform 264">
            <a:extLst>
              <a:ext uri="{FF2B5EF4-FFF2-40B4-BE49-F238E27FC236}">
                <a16:creationId xmlns:a16="http://schemas.microsoft.com/office/drawing/2014/main" id="{79D57B73-DC8C-414C-818A-6D7F9A10E1AB}"/>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0" name="Freeform 265">
            <a:extLst>
              <a:ext uri="{FF2B5EF4-FFF2-40B4-BE49-F238E27FC236}">
                <a16:creationId xmlns:a16="http://schemas.microsoft.com/office/drawing/2014/main" id="{88A249FA-8BBC-4E50-9C21-1CE6D12831BD}"/>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1" name="Freeform 266">
            <a:extLst>
              <a:ext uri="{FF2B5EF4-FFF2-40B4-BE49-F238E27FC236}">
                <a16:creationId xmlns:a16="http://schemas.microsoft.com/office/drawing/2014/main" id="{3824BA36-184E-4ECE-966E-AA0FAB7DC020}"/>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2" name="Freeform 267">
            <a:extLst>
              <a:ext uri="{FF2B5EF4-FFF2-40B4-BE49-F238E27FC236}">
                <a16:creationId xmlns:a16="http://schemas.microsoft.com/office/drawing/2014/main" id="{FA6253CD-0AA6-47D9-8C77-C08EEE344FAA}"/>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3" name="Freeform 268">
            <a:extLst>
              <a:ext uri="{FF2B5EF4-FFF2-40B4-BE49-F238E27FC236}">
                <a16:creationId xmlns:a16="http://schemas.microsoft.com/office/drawing/2014/main" id="{22871908-9979-46C2-84C5-7109A2E220A9}"/>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4" name="Freeform 269">
            <a:extLst>
              <a:ext uri="{FF2B5EF4-FFF2-40B4-BE49-F238E27FC236}">
                <a16:creationId xmlns:a16="http://schemas.microsoft.com/office/drawing/2014/main" id="{C5144136-3238-4113-B556-7913116D043E}"/>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5" name="Freeform 270">
            <a:extLst>
              <a:ext uri="{FF2B5EF4-FFF2-40B4-BE49-F238E27FC236}">
                <a16:creationId xmlns:a16="http://schemas.microsoft.com/office/drawing/2014/main" id="{4D43C076-8364-47CD-90EA-24A6DF2E7C08}"/>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6" name="Freeform 271">
            <a:extLst>
              <a:ext uri="{FF2B5EF4-FFF2-40B4-BE49-F238E27FC236}">
                <a16:creationId xmlns:a16="http://schemas.microsoft.com/office/drawing/2014/main" id="{CDB18997-D36B-4B22-953A-A6F2A9842C76}"/>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97384</xdr:colOff>
      <xdr:row>0</xdr:row>
      <xdr:rowOff>129540</xdr:rowOff>
    </xdr:from>
    <xdr:to>
      <xdr:col>1</xdr:col>
      <xdr:colOff>1577340</xdr:colOff>
      <xdr:row>3</xdr:row>
      <xdr:rowOff>106529</xdr:rowOff>
    </xdr:to>
    <xdr:grpSp>
      <xdr:nvGrpSpPr>
        <xdr:cNvPr id="137" name="Group 136">
          <a:extLst>
            <a:ext uri="{FF2B5EF4-FFF2-40B4-BE49-F238E27FC236}">
              <a16:creationId xmlns:a16="http://schemas.microsoft.com/office/drawing/2014/main" id="{1CB77636-3077-4740-9AD3-B342A31B66E3}"/>
            </a:ext>
          </a:extLst>
        </xdr:cNvPr>
        <xdr:cNvGrpSpPr/>
      </xdr:nvGrpSpPr>
      <xdr:grpSpPr>
        <a:xfrm>
          <a:off x="706984" y="129540"/>
          <a:ext cx="1479956" cy="535789"/>
          <a:chOff x="5518797" y="1799444"/>
          <a:chExt cx="3048103" cy="1137761"/>
        </a:xfrm>
      </xdr:grpSpPr>
      <xdr:sp macro="" textlink="">
        <xdr:nvSpPr>
          <xdr:cNvPr id="138" name="Freeform 228">
            <a:extLst>
              <a:ext uri="{FF2B5EF4-FFF2-40B4-BE49-F238E27FC236}">
                <a16:creationId xmlns:a16="http://schemas.microsoft.com/office/drawing/2014/main" id="{CEF36372-9B20-432E-905A-EC4FDA8EE77D}"/>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9" name="Freeform 229">
            <a:extLst>
              <a:ext uri="{FF2B5EF4-FFF2-40B4-BE49-F238E27FC236}">
                <a16:creationId xmlns:a16="http://schemas.microsoft.com/office/drawing/2014/main" id="{835B06AF-ED6A-4907-8983-EB791FBFD6AD}"/>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0" name="Freeform 230">
            <a:extLst>
              <a:ext uri="{FF2B5EF4-FFF2-40B4-BE49-F238E27FC236}">
                <a16:creationId xmlns:a16="http://schemas.microsoft.com/office/drawing/2014/main" id="{09412317-51B4-422B-9949-E4A04DD08307}"/>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41" name="Picture 140">
            <a:extLst>
              <a:ext uri="{FF2B5EF4-FFF2-40B4-BE49-F238E27FC236}">
                <a16:creationId xmlns:a16="http://schemas.microsoft.com/office/drawing/2014/main" id="{FDA4F257-A337-4E2A-ADDB-88D6666A667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142" name="Freeform 232">
            <a:extLst>
              <a:ext uri="{FF2B5EF4-FFF2-40B4-BE49-F238E27FC236}">
                <a16:creationId xmlns:a16="http://schemas.microsoft.com/office/drawing/2014/main" id="{F653A3E4-8BD4-48C1-8640-9AD6FB93B9B9}"/>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3" name="Freeform 233">
            <a:extLst>
              <a:ext uri="{FF2B5EF4-FFF2-40B4-BE49-F238E27FC236}">
                <a16:creationId xmlns:a16="http://schemas.microsoft.com/office/drawing/2014/main" id="{AD8CCCD4-8FA1-46AE-8821-DC37C2E34678}"/>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4" name="Freeform 234">
            <a:extLst>
              <a:ext uri="{FF2B5EF4-FFF2-40B4-BE49-F238E27FC236}">
                <a16:creationId xmlns:a16="http://schemas.microsoft.com/office/drawing/2014/main" id="{300209C5-9013-461D-BF9A-76E8AEB9C77A}"/>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5" name="Freeform 235">
            <a:extLst>
              <a:ext uri="{FF2B5EF4-FFF2-40B4-BE49-F238E27FC236}">
                <a16:creationId xmlns:a16="http://schemas.microsoft.com/office/drawing/2014/main" id="{CEECBB8E-50C6-4050-A5E4-7C038BD006A9}"/>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6" name="Freeform 236">
            <a:extLst>
              <a:ext uri="{FF2B5EF4-FFF2-40B4-BE49-F238E27FC236}">
                <a16:creationId xmlns:a16="http://schemas.microsoft.com/office/drawing/2014/main" id="{6495A800-C92D-416A-BFE0-F5602FA8F7A8}"/>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7" name="Freeform 237">
            <a:extLst>
              <a:ext uri="{FF2B5EF4-FFF2-40B4-BE49-F238E27FC236}">
                <a16:creationId xmlns:a16="http://schemas.microsoft.com/office/drawing/2014/main" id="{AD678D90-9662-4DBD-B8DC-0CCBC50050CB}"/>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48" name="Picture 147">
            <a:extLst>
              <a:ext uri="{FF2B5EF4-FFF2-40B4-BE49-F238E27FC236}">
                <a16:creationId xmlns:a16="http://schemas.microsoft.com/office/drawing/2014/main" id="{209FF6FB-1104-4F25-863A-4D977004C4E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49" name="Freeform 239">
            <a:extLst>
              <a:ext uri="{FF2B5EF4-FFF2-40B4-BE49-F238E27FC236}">
                <a16:creationId xmlns:a16="http://schemas.microsoft.com/office/drawing/2014/main" id="{15A07944-8AA5-485D-937F-F572320D341A}"/>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0" name="Picture 149">
            <a:extLst>
              <a:ext uri="{FF2B5EF4-FFF2-40B4-BE49-F238E27FC236}">
                <a16:creationId xmlns:a16="http://schemas.microsoft.com/office/drawing/2014/main" id="{B775C07D-6645-4CF6-8B7A-CA503A289A94}"/>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51" name="Freeform 241">
            <a:extLst>
              <a:ext uri="{FF2B5EF4-FFF2-40B4-BE49-F238E27FC236}">
                <a16:creationId xmlns:a16="http://schemas.microsoft.com/office/drawing/2014/main" id="{D512F2E9-E159-46E5-9067-E78E75AE3D67}"/>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52" name="Freeform 242">
            <a:extLst>
              <a:ext uri="{FF2B5EF4-FFF2-40B4-BE49-F238E27FC236}">
                <a16:creationId xmlns:a16="http://schemas.microsoft.com/office/drawing/2014/main" id="{BAFAFC34-04F6-4D0E-987C-93C470DDE17F}"/>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3" name="Picture 152">
            <a:extLst>
              <a:ext uri="{FF2B5EF4-FFF2-40B4-BE49-F238E27FC236}">
                <a16:creationId xmlns:a16="http://schemas.microsoft.com/office/drawing/2014/main" id="{8E498DB1-E364-4694-A10C-5403D099B07D}"/>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54" name="Freeform 244">
            <a:extLst>
              <a:ext uri="{FF2B5EF4-FFF2-40B4-BE49-F238E27FC236}">
                <a16:creationId xmlns:a16="http://schemas.microsoft.com/office/drawing/2014/main" id="{FA0096C5-1957-4E19-B6BB-B04D45AA1403}"/>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55" name="Freeform 245">
            <a:extLst>
              <a:ext uri="{FF2B5EF4-FFF2-40B4-BE49-F238E27FC236}">
                <a16:creationId xmlns:a16="http://schemas.microsoft.com/office/drawing/2014/main" id="{F4B7376E-BE69-4A5A-A90B-CF4165AEAA45}"/>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6" name="Picture 155">
            <a:extLst>
              <a:ext uri="{FF2B5EF4-FFF2-40B4-BE49-F238E27FC236}">
                <a16:creationId xmlns:a16="http://schemas.microsoft.com/office/drawing/2014/main" id="{48BEF5FB-0F5E-4AE0-9679-14796732AF8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157" name="Freeform 247">
            <a:extLst>
              <a:ext uri="{FF2B5EF4-FFF2-40B4-BE49-F238E27FC236}">
                <a16:creationId xmlns:a16="http://schemas.microsoft.com/office/drawing/2014/main" id="{333B4784-22C3-4DDB-B386-DDEE25C4B629}"/>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58" name="Freeform 248">
            <a:extLst>
              <a:ext uri="{FF2B5EF4-FFF2-40B4-BE49-F238E27FC236}">
                <a16:creationId xmlns:a16="http://schemas.microsoft.com/office/drawing/2014/main" id="{79D32115-925D-4620-ACF3-05E4635D4749}"/>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9" name="Picture 158">
            <a:extLst>
              <a:ext uri="{FF2B5EF4-FFF2-40B4-BE49-F238E27FC236}">
                <a16:creationId xmlns:a16="http://schemas.microsoft.com/office/drawing/2014/main" id="{E3AEB1A8-C42B-4DAA-8196-3791860B3ED3}"/>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160" name="Freeform 250">
            <a:extLst>
              <a:ext uri="{FF2B5EF4-FFF2-40B4-BE49-F238E27FC236}">
                <a16:creationId xmlns:a16="http://schemas.microsoft.com/office/drawing/2014/main" id="{0F2033F4-B01C-4A1D-8B1D-C37510522823}"/>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1" name="Freeform 251">
            <a:extLst>
              <a:ext uri="{FF2B5EF4-FFF2-40B4-BE49-F238E27FC236}">
                <a16:creationId xmlns:a16="http://schemas.microsoft.com/office/drawing/2014/main" id="{8897FF07-367D-4199-BB08-20D22DAADC6C}"/>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62" name="Picture 161">
            <a:extLst>
              <a:ext uri="{FF2B5EF4-FFF2-40B4-BE49-F238E27FC236}">
                <a16:creationId xmlns:a16="http://schemas.microsoft.com/office/drawing/2014/main" id="{677DF278-6514-4E6C-83C4-A277182293CD}"/>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163" name="Freeform 253">
            <a:extLst>
              <a:ext uri="{FF2B5EF4-FFF2-40B4-BE49-F238E27FC236}">
                <a16:creationId xmlns:a16="http://schemas.microsoft.com/office/drawing/2014/main" id="{4B932DF9-C198-468F-BD88-3C5A037EA3EA}"/>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4" name="Freeform 254">
            <a:extLst>
              <a:ext uri="{FF2B5EF4-FFF2-40B4-BE49-F238E27FC236}">
                <a16:creationId xmlns:a16="http://schemas.microsoft.com/office/drawing/2014/main" id="{134D14F8-DA86-4292-A997-E91E41EA0A35}"/>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5" name="Freeform 255">
            <a:extLst>
              <a:ext uri="{FF2B5EF4-FFF2-40B4-BE49-F238E27FC236}">
                <a16:creationId xmlns:a16="http://schemas.microsoft.com/office/drawing/2014/main" id="{D2E5D315-0D10-4E97-96D4-9AAD29979078}"/>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6" name="Freeform 256">
            <a:extLst>
              <a:ext uri="{FF2B5EF4-FFF2-40B4-BE49-F238E27FC236}">
                <a16:creationId xmlns:a16="http://schemas.microsoft.com/office/drawing/2014/main" id="{1C0AB24E-2C09-405A-8E03-E335639A056A}"/>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67" name="Picture 166">
            <a:extLst>
              <a:ext uri="{FF2B5EF4-FFF2-40B4-BE49-F238E27FC236}">
                <a16:creationId xmlns:a16="http://schemas.microsoft.com/office/drawing/2014/main" id="{3B0237ED-8E50-4475-87ED-0544E8079BEA}"/>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168" name="Freeform 258">
            <a:extLst>
              <a:ext uri="{FF2B5EF4-FFF2-40B4-BE49-F238E27FC236}">
                <a16:creationId xmlns:a16="http://schemas.microsoft.com/office/drawing/2014/main" id="{0CA7175D-6806-468A-BF05-4569CADDAB78}"/>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9" name="Freeform 259">
            <a:extLst>
              <a:ext uri="{FF2B5EF4-FFF2-40B4-BE49-F238E27FC236}">
                <a16:creationId xmlns:a16="http://schemas.microsoft.com/office/drawing/2014/main" id="{50F6FBC9-485F-4D0E-8172-6234EC2D37A1}"/>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0" name="Freeform 260">
            <a:extLst>
              <a:ext uri="{FF2B5EF4-FFF2-40B4-BE49-F238E27FC236}">
                <a16:creationId xmlns:a16="http://schemas.microsoft.com/office/drawing/2014/main" id="{3ACA2A17-D814-426B-8F1C-FC2163669A8D}"/>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1" name="Freeform 261">
            <a:extLst>
              <a:ext uri="{FF2B5EF4-FFF2-40B4-BE49-F238E27FC236}">
                <a16:creationId xmlns:a16="http://schemas.microsoft.com/office/drawing/2014/main" id="{152B734D-5624-4777-ADE6-53BE2B576C72}"/>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2" name="Freeform 262">
            <a:extLst>
              <a:ext uri="{FF2B5EF4-FFF2-40B4-BE49-F238E27FC236}">
                <a16:creationId xmlns:a16="http://schemas.microsoft.com/office/drawing/2014/main" id="{73B7357F-DFDC-4E97-8E5D-3C36DE6C4D16}"/>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3" name="Freeform 263">
            <a:extLst>
              <a:ext uri="{FF2B5EF4-FFF2-40B4-BE49-F238E27FC236}">
                <a16:creationId xmlns:a16="http://schemas.microsoft.com/office/drawing/2014/main" id="{B788F800-15BD-4391-93EE-C53D5A73A90D}"/>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4" name="Freeform 264">
            <a:extLst>
              <a:ext uri="{FF2B5EF4-FFF2-40B4-BE49-F238E27FC236}">
                <a16:creationId xmlns:a16="http://schemas.microsoft.com/office/drawing/2014/main" id="{74526661-2B3E-4E57-9618-E647FA871640}"/>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5" name="Freeform 265">
            <a:extLst>
              <a:ext uri="{FF2B5EF4-FFF2-40B4-BE49-F238E27FC236}">
                <a16:creationId xmlns:a16="http://schemas.microsoft.com/office/drawing/2014/main" id="{84A2BD91-BDE7-4DEC-8239-D3A4CB9BE66E}"/>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6" name="Freeform 266">
            <a:extLst>
              <a:ext uri="{FF2B5EF4-FFF2-40B4-BE49-F238E27FC236}">
                <a16:creationId xmlns:a16="http://schemas.microsoft.com/office/drawing/2014/main" id="{90C55AFC-1A3A-476B-BBBF-1B9CFA69CFFF}"/>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7" name="Freeform 267">
            <a:extLst>
              <a:ext uri="{FF2B5EF4-FFF2-40B4-BE49-F238E27FC236}">
                <a16:creationId xmlns:a16="http://schemas.microsoft.com/office/drawing/2014/main" id="{60135185-4F33-46B7-99A1-224B2ACB1150}"/>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8" name="Freeform 268">
            <a:extLst>
              <a:ext uri="{FF2B5EF4-FFF2-40B4-BE49-F238E27FC236}">
                <a16:creationId xmlns:a16="http://schemas.microsoft.com/office/drawing/2014/main" id="{E4E8D79D-8397-40AD-BCD3-5DE88B3BB860}"/>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9" name="Freeform 269">
            <a:extLst>
              <a:ext uri="{FF2B5EF4-FFF2-40B4-BE49-F238E27FC236}">
                <a16:creationId xmlns:a16="http://schemas.microsoft.com/office/drawing/2014/main" id="{7F668CA7-11F2-42AC-81BD-C33231C5169A}"/>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0" name="Freeform 270">
            <a:extLst>
              <a:ext uri="{FF2B5EF4-FFF2-40B4-BE49-F238E27FC236}">
                <a16:creationId xmlns:a16="http://schemas.microsoft.com/office/drawing/2014/main" id="{971D61B2-DF3F-44C2-B96E-FB5D8A85110F}"/>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1" name="Freeform 271">
            <a:extLst>
              <a:ext uri="{FF2B5EF4-FFF2-40B4-BE49-F238E27FC236}">
                <a16:creationId xmlns:a16="http://schemas.microsoft.com/office/drawing/2014/main" id="{6075CA22-2E53-49CE-AB76-815B48521379}"/>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93574</xdr:colOff>
      <xdr:row>0</xdr:row>
      <xdr:rowOff>133350</xdr:rowOff>
    </xdr:from>
    <xdr:to>
      <xdr:col>1</xdr:col>
      <xdr:colOff>1581150</xdr:colOff>
      <xdr:row>3</xdr:row>
      <xdr:rowOff>104624</xdr:rowOff>
    </xdr:to>
    <xdr:grpSp>
      <xdr:nvGrpSpPr>
        <xdr:cNvPr id="182" name="Group 181">
          <a:extLst>
            <a:ext uri="{FF2B5EF4-FFF2-40B4-BE49-F238E27FC236}">
              <a16:creationId xmlns:a16="http://schemas.microsoft.com/office/drawing/2014/main" id="{544CDCD4-9D8C-4B75-A770-8B45E8344BD0}"/>
            </a:ext>
          </a:extLst>
        </xdr:cNvPr>
        <xdr:cNvGrpSpPr/>
      </xdr:nvGrpSpPr>
      <xdr:grpSpPr>
        <a:xfrm>
          <a:off x="703174" y="133350"/>
          <a:ext cx="1487576" cy="530074"/>
          <a:chOff x="5518797" y="1799444"/>
          <a:chExt cx="3048103" cy="1137761"/>
        </a:xfrm>
      </xdr:grpSpPr>
      <xdr:sp macro="" textlink="">
        <xdr:nvSpPr>
          <xdr:cNvPr id="183" name="Freeform 228">
            <a:extLst>
              <a:ext uri="{FF2B5EF4-FFF2-40B4-BE49-F238E27FC236}">
                <a16:creationId xmlns:a16="http://schemas.microsoft.com/office/drawing/2014/main" id="{0D006C44-4AB8-4D0A-AB18-B3177F55E768}"/>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4" name="Freeform 229">
            <a:extLst>
              <a:ext uri="{FF2B5EF4-FFF2-40B4-BE49-F238E27FC236}">
                <a16:creationId xmlns:a16="http://schemas.microsoft.com/office/drawing/2014/main" id="{66A53570-49BA-4A81-AACB-37B20E3065DC}"/>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5" name="Freeform 230">
            <a:extLst>
              <a:ext uri="{FF2B5EF4-FFF2-40B4-BE49-F238E27FC236}">
                <a16:creationId xmlns:a16="http://schemas.microsoft.com/office/drawing/2014/main" id="{0D1D235D-E1DC-4627-9BA6-50DB25F63CFB}"/>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86" name="Picture 185">
            <a:extLst>
              <a:ext uri="{FF2B5EF4-FFF2-40B4-BE49-F238E27FC236}">
                <a16:creationId xmlns:a16="http://schemas.microsoft.com/office/drawing/2014/main" id="{2B77B93B-7A7E-4354-BBD6-93DFAC694B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187" name="Freeform 232">
            <a:extLst>
              <a:ext uri="{FF2B5EF4-FFF2-40B4-BE49-F238E27FC236}">
                <a16:creationId xmlns:a16="http://schemas.microsoft.com/office/drawing/2014/main" id="{4DA80183-82FA-446A-A77F-46361A126BD8}"/>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8" name="Freeform 233">
            <a:extLst>
              <a:ext uri="{FF2B5EF4-FFF2-40B4-BE49-F238E27FC236}">
                <a16:creationId xmlns:a16="http://schemas.microsoft.com/office/drawing/2014/main" id="{3332A9E4-B538-41AC-9150-4F64C6703DEC}"/>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9" name="Freeform 234">
            <a:extLst>
              <a:ext uri="{FF2B5EF4-FFF2-40B4-BE49-F238E27FC236}">
                <a16:creationId xmlns:a16="http://schemas.microsoft.com/office/drawing/2014/main" id="{F6EE6A05-5D0F-431E-B9CD-3C5394B5AADD}"/>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0" name="Freeform 235">
            <a:extLst>
              <a:ext uri="{FF2B5EF4-FFF2-40B4-BE49-F238E27FC236}">
                <a16:creationId xmlns:a16="http://schemas.microsoft.com/office/drawing/2014/main" id="{184F0F90-917F-4B46-B412-763B209A13D7}"/>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1" name="Freeform 236">
            <a:extLst>
              <a:ext uri="{FF2B5EF4-FFF2-40B4-BE49-F238E27FC236}">
                <a16:creationId xmlns:a16="http://schemas.microsoft.com/office/drawing/2014/main" id="{54A96476-F21C-4796-9BEF-31824FEEC2F9}"/>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2" name="Freeform 237">
            <a:extLst>
              <a:ext uri="{FF2B5EF4-FFF2-40B4-BE49-F238E27FC236}">
                <a16:creationId xmlns:a16="http://schemas.microsoft.com/office/drawing/2014/main" id="{A463A6D8-8F35-4619-93F4-E87E7822C459}"/>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93" name="Picture 192">
            <a:extLst>
              <a:ext uri="{FF2B5EF4-FFF2-40B4-BE49-F238E27FC236}">
                <a16:creationId xmlns:a16="http://schemas.microsoft.com/office/drawing/2014/main" id="{89F9980B-6C59-480E-A0AD-3794A221BE0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94" name="Freeform 239">
            <a:extLst>
              <a:ext uri="{FF2B5EF4-FFF2-40B4-BE49-F238E27FC236}">
                <a16:creationId xmlns:a16="http://schemas.microsoft.com/office/drawing/2014/main" id="{E7E6209B-1CAA-4312-9944-28DD786B693F}"/>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95" name="Picture 194">
            <a:extLst>
              <a:ext uri="{FF2B5EF4-FFF2-40B4-BE49-F238E27FC236}">
                <a16:creationId xmlns:a16="http://schemas.microsoft.com/office/drawing/2014/main" id="{EFFB5FD0-4E40-404C-AEBD-ABE93E547C1E}"/>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96" name="Freeform 241">
            <a:extLst>
              <a:ext uri="{FF2B5EF4-FFF2-40B4-BE49-F238E27FC236}">
                <a16:creationId xmlns:a16="http://schemas.microsoft.com/office/drawing/2014/main" id="{D4B1815B-5D93-487C-B162-640C2ADED05E}"/>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7" name="Freeform 242">
            <a:extLst>
              <a:ext uri="{FF2B5EF4-FFF2-40B4-BE49-F238E27FC236}">
                <a16:creationId xmlns:a16="http://schemas.microsoft.com/office/drawing/2014/main" id="{42118BCC-EF13-4337-84ED-1B3BCB7759EF}"/>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98" name="Picture 197">
            <a:extLst>
              <a:ext uri="{FF2B5EF4-FFF2-40B4-BE49-F238E27FC236}">
                <a16:creationId xmlns:a16="http://schemas.microsoft.com/office/drawing/2014/main" id="{10AAEDFC-57D3-4B22-A11F-F538779A4F2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99" name="Freeform 244">
            <a:extLst>
              <a:ext uri="{FF2B5EF4-FFF2-40B4-BE49-F238E27FC236}">
                <a16:creationId xmlns:a16="http://schemas.microsoft.com/office/drawing/2014/main" id="{11EED7D4-6C6D-4F51-8EFA-21905E6DCFBE}"/>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0" name="Freeform 245">
            <a:extLst>
              <a:ext uri="{FF2B5EF4-FFF2-40B4-BE49-F238E27FC236}">
                <a16:creationId xmlns:a16="http://schemas.microsoft.com/office/drawing/2014/main" id="{B885FD3C-1980-4CD2-A278-F1A62BAD4101}"/>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01" name="Picture 200">
            <a:extLst>
              <a:ext uri="{FF2B5EF4-FFF2-40B4-BE49-F238E27FC236}">
                <a16:creationId xmlns:a16="http://schemas.microsoft.com/office/drawing/2014/main" id="{A64A37F3-CA03-4A74-8128-9D783D4602CC}"/>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202" name="Freeform 247">
            <a:extLst>
              <a:ext uri="{FF2B5EF4-FFF2-40B4-BE49-F238E27FC236}">
                <a16:creationId xmlns:a16="http://schemas.microsoft.com/office/drawing/2014/main" id="{340841C6-14C8-4DD8-9E25-C90DAE49D1E6}"/>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3" name="Freeform 248">
            <a:extLst>
              <a:ext uri="{FF2B5EF4-FFF2-40B4-BE49-F238E27FC236}">
                <a16:creationId xmlns:a16="http://schemas.microsoft.com/office/drawing/2014/main" id="{0C720A9A-9E41-4379-B232-70987B612657}"/>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04" name="Picture 203">
            <a:extLst>
              <a:ext uri="{FF2B5EF4-FFF2-40B4-BE49-F238E27FC236}">
                <a16:creationId xmlns:a16="http://schemas.microsoft.com/office/drawing/2014/main" id="{7E86B58B-2CBA-4340-95C1-9DA3E307549E}"/>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205" name="Freeform 250">
            <a:extLst>
              <a:ext uri="{FF2B5EF4-FFF2-40B4-BE49-F238E27FC236}">
                <a16:creationId xmlns:a16="http://schemas.microsoft.com/office/drawing/2014/main" id="{5EE767BC-978E-4CE6-A18E-92CE1F754358}"/>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6" name="Freeform 251">
            <a:extLst>
              <a:ext uri="{FF2B5EF4-FFF2-40B4-BE49-F238E27FC236}">
                <a16:creationId xmlns:a16="http://schemas.microsoft.com/office/drawing/2014/main" id="{E7B416FA-646F-4452-9E34-ED8F71D55651}"/>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07" name="Picture 206">
            <a:extLst>
              <a:ext uri="{FF2B5EF4-FFF2-40B4-BE49-F238E27FC236}">
                <a16:creationId xmlns:a16="http://schemas.microsoft.com/office/drawing/2014/main" id="{26313E08-C5EC-4232-B341-2F83A9F2D85F}"/>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208" name="Freeform 253">
            <a:extLst>
              <a:ext uri="{FF2B5EF4-FFF2-40B4-BE49-F238E27FC236}">
                <a16:creationId xmlns:a16="http://schemas.microsoft.com/office/drawing/2014/main" id="{ACBAAA7E-ABDD-40F3-8C04-23D697861E93}"/>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9" name="Freeform 254">
            <a:extLst>
              <a:ext uri="{FF2B5EF4-FFF2-40B4-BE49-F238E27FC236}">
                <a16:creationId xmlns:a16="http://schemas.microsoft.com/office/drawing/2014/main" id="{1E038822-12ED-4B6B-AB42-3D4F08F98871}"/>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0" name="Freeform 255">
            <a:extLst>
              <a:ext uri="{FF2B5EF4-FFF2-40B4-BE49-F238E27FC236}">
                <a16:creationId xmlns:a16="http://schemas.microsoft.com/office/drawing/2014/main" id="{BC8970FA-0757-4B52-B402-1BA6FACED1C0}"/>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1" name="Freeform 256">
            <a:extLst>
              <a:ext uri="{FF2B5EF4-FFF2-40B4-BE49-F238E27FC236}">
                <a16:creationId xmlns:a16="http://schemas.microsoft.com/office/drawing/2014/main" id="{4EBE1A4E-9C67-4741-AF9C-72C453BED7A5}"/>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12" name="Picture 211">
            <a:extLst>
              <a:ext uri="{FF2B5EF4-FFF2-40B4-BE49-F238E27FC236}">
                <a16:creationId xmlns:a16="http://schemas.microsoft.com/office/drawing/2014/main" id="{0CAC88EA-494C-4807-8B2D-4B1CCF77033C}"/>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213" name="Freeform 258">
            <a:extLst>
              <a:ext uri="{FF2B5EF4-FFF2-40B4-BE49-F238E27FC236}">
                <a16:creationId xmlns:a16="http://schemas.microsoft.com/office/drawing/2014/main" id="{60742025-BD73-4928-BA1A-7A22CA1DEB94}"/>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4" name="Freeform 259">
            <a:extLst>
              <a:ext uri="{FF2B5EF4-FFF2-40B4-BE49-F238E27FC236}">
                <a16:creationId xmlns:a16="http://schemas.microsoft.com/office/drawing/2014/main" id="{41EE76A8-9A76-4F6F-A7F6-32FE9BC92DF5}"/>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5" name="Freeform 260">
            <a:extLst>
              <a:ext uri="{FF2B5EF4-FFF2-40B4-BE49-F238E27FC236}">
                <a16:creationId xmlns:a16="http://schemas.microsoft.com/office/drawing/2014/main" id="{189CADEC-E1DF-4A56-8B8F-AD754F3FF0E9}"/>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6" name="Freeform 261">
            <a:extLst>
              <a:ext uri="{FF2B5EF4-FFF2-40B4-BE49-F238E27FC236}">
                <a16:creationId xmlns:a16="http://schemas.microsoft.com/office/drawing/2014/main" id="{2DCE8C27-52C4-436D-A9E4-4917CEE58980}"/>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7" name="Freeform 262">
            <a:extLst>
              <a:ext uri="{FF2B5EF4-FFF2-40B4-BE49-F238E27FC236}">
                <a16:creationId xmlns:a16="http://schemas.microsoft.com/office/drawing/2014/main" id="{D691001C-71A9-4CA5-8019-5DC4CE0C7BE7}"/>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8" name="Freeform 263">
            <a:extLst>
              <a:ext uri="{FF2B5EF4-FFF2-40B4-BE49-F238E27FC236}">
                <a16:creationId xmlns:a16="http://schemas.microsoft.com/office/drawing/2014/main" id="{E9B302FF-8C8B-40C4-986E-1BD20A83E937}"/>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9" name="Freeform 264">
            <a:extLst>
              <a:ext uri="{FF2B5EF4-FFF2-40B4-BE49-F238E27FC236}">
                <a16:creationId xmlns:a16="http://schemas.microsoft.com/office/drawing/2014/main" id="{8FA69821-B28F-4060-AA79-4B425B780098}"/>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0" name="Freeform 265">
            <a:extLst>
              <a:ext uri="{FF2B5EF4-FFF2-40B4-BE49-F238E27FC236}">
                <a16:creationId xmlns:a16="http://schemas.microsoft.com/office/drawing/2014/main" id="{46795F1F-3BDC-4FFA-972A-36CC27D4DA16}"/>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1" name="Freeform 266">
            <a:extLst>
              <a:ext uri="{FF2B5EF4-FFF2-40B4-BE49-F238E27FC236}">
                <a16:creationId xmlns:a16="http://schemas.microsoft.com/office/drawing/2014/main" id="{8A75EFAC-769C-4763-8FC5-126780789EE6}"/>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2" name="Freeform 267">
            <a:extLst>
              <a:ext uri="{FF2B5EF4-FFF2-40B4-BE49-F238E27FC236}">
                <a16:creationId xmlns:a16="http://schemas.microsoft.com/office/drawing/2014/main" id="{4C1D7909-61FA-437E-89FE-7CCE47891428}"/>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3" name="Freeform 268">
            <a:extLst>
              <a:ext uri="{FF2B5EF4-FFF2-40B4-BE49-F238E27FC236}">
                <a16:creationId xmlns:a16="http://schemas.microsoft.com/office/drawing/2014/main" id="{1D3BC822-466D-438C-8BFF-1ED18D348007}"/>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4" name="Freeform 269">
            <a:extLst>
              <a:ext uri="{FF2B5EF4-FFF2-40B4-BE49-F238E27FC236}">
                <a16:creationId xmlns:a16="http://schemas.microsoft.com/office/drawing/2014/main" id="{A79807FB-55E0-42E3-9427-774B3E16E74F}"/>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5" name="Freeform 270">
            <a:extLst>
              <a:ext uri="{FF2B5EF4-FFF2-40B4-BE49-F238E27FC236}">
                <a16:creationId xmlns:a16="http://schemas.microsoft.com/office/drawing/2014/main" id="{3A3277EE-1400-49FF-BD09-410AB789E89E}"/>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6" name="Freeform 271">
            <a:extLst>
              <a:ext uri="{FF2B5EF4-FFF2-40B4-BE49-F238E27FC236}">
                <a16:creationId xmlns:a16="http://schemas.microsoft.com/office/drawing/2014/main" id="{E368B3B8-B3E0-4350-B281-3AD3823024FB}"/>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93574</xdr:colOff>
      <xdr:row>0</xdr:row>
      <xdr:rowOff>125730</xdr:rowOff>
    </xdr:from>
    <xdr:to>
      <xdr:col>1</xdr:col>
      <xdr:colOff>1573530</xdr:colOff>
      <xdr:row>3</xdr:row>
      <xdr:rowOff>108434</xdr:rowOff>
    </xdr:to>
    <xdr:grpSp>
      <xdr:nvGrpSpPr>
        <xdr:cNvPr id="47" name="Group 46">
          <a:extLst>
            <a:ext uri="{FF2B5EF4-FFF2-40B4-BE49-F238E27FC236}">
              <a16:creationId xmlns:a16="http://schemas.microsoft.com/office/drawing/2014/main" id="{1388090D-E78F-4DDC-9F65-F7FC0B445FD9}"/>
            </a:ext>
          </a:extLst>
        </xdr:cNvPr>
        <xdr:cNvGrpSpPr/>
      </xdr:nvGrpSpPr>
      <xdr:grpSpPr>
        <a:xfrm>
          <a:off x="703174" y="125730"/>
          <a:ext cx="1358036" cy="541504"/>
          <a:chOff x="5518797" y="1799444"/>
          <a:chExt cx="3048103" cy="1137761"/>
        </a:xfrm>
      </xdr:grpSpPr>
      <xdr:sp macro="" textlink="">
        <xdr:nvSpPr>
          <xdr:cNvPr id="48" name="Freeform 228">
            <a:extLst>
              <a:ext uri="{FF2B5EF4-FFF2-40B4-BE49-F238E27FC236}">
                <a16:creationId xmlns:a16="http://schemas.microsoft.com/office/drawing/2014/main" id="{6CA7DB5A-EE9D-4369-9F8F-0A6C3C2093C2}"/>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9" name="Freeform 229">
            <a:extLst>
              <a:ext uri="{FF2B5EF4-FFF2-40B4-BE49-F238E27FC236}">
                <a16:creationId xmlns:a16="http://schemas.microsoft.com/office/drawing/2014/main" id="{8EFE2925-B2C8-4E2B-9C0E-2170CA035C83}"/>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0" name="Freeform 230">
            <a:extLst>
              <a:ext uri="{FF2B5EF4-FFF2-40B4-BE49-F238E27FC236}">
                <a16:creationId xmlns:a16="http://schemas.microsoft.com/office/drawing/2014/main" id="{1DF7E8C3-0B44-4DD9-BA94-251CC5ED20D6}"/>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1" name="Picture 50">
            <a:extLst>
              <a:ext uri="{FF2B5EF4-FFF2-40B4-BE49-F238E27FC236}">
                <a16:creationId xmlns:a16="http://schemas.microsoft.com/office/drawing/2014/main" id="{C70B6C5F-B99A-4515-A4BD-A55DDF06962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52" name="Freeform 232">
            <a:extLst>
              <a:ext uri="{FF2B5EF4-FFF2-40B4-BE49-F238E27FC236}">
                <a16:creationId xmlns:a16="http://schemas.microsoft.com/office/drawing/2014/main" id="{467D4EB4-8A73-44F0-A188-B88648EB6AB1}"/>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3" name="Freeform 233">
            <a:extLst>
              <a:ext uri="{FF2B5EF4-FFF2-40B4-BE49-F238E27FC236}">
                <a16:creationId xmlns:a16="http://schemas.microsoft.com/office/drawing/2014/main" id="{C54C7DF8-F2BF-4B2B-BF11-01DFC02E45C9}"/>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4" name="Freeform 234">
            <a:extLst>
              <a:ext uri="{FF2B5EF4-FFF2-40B4-BE49-F238E27FC236}">
                <a16:creationId xmlns:a16="http://schemas.microsoft.com/office/drawing/2014/main" id="{3E5EDF39-9FE7-4951-8500-2E476486214A}"/>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5" name="Freeform 235">
            <a:extLst>
              <a:ext uri="{FF2B5EF4-FFF2-40B4-BE49-F238E27FC236}">
                <a16:creationId xmlns:a16="http://schemas.microsoft.com/office/drawing/2014/main" id="{30EEF16A-EE29-48E8-91C0-E21389B66F97}"/>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6" name="Freeform 236">
            <a:extLst>
              <a:ext uri="{FF2B5EF4-FFF2-40B4-BE49-F238E27FC236}">
                <a16:creationId xmlns:a16="http://schemas.microsoft.com/office/drawing/2014/main" id="{6D553B2C-FF09-43FB-A6D5-4745F0F78FA8}"/>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7" name="Freeform 237">
            <a:extLst>
              <a:ext uri="{FF2B5EF4-FFF2-40B4-BE49-F238E27FC236}">
                <a16:creationId xmlns:a16="http://schemas.microsoft.com/office/drawing/2014/main" id="{D64D2BA6-C09E-4C91-A14B-B234BB46D7DB}"/>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58" name="Picture 57">
            <a:extLst>
              <a:ext uri="{FF2B5EF4-FFF2-40B4-BE49-F238E27FC236}">
                <a16:creationId xmlns:a16="http://schemas.microsoft.com/office/drawing/2014/main" id="{AA94DC46-667E-4783-8BAF-9B513D97BEB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59" name="Freeform 239">
            <a:extLst>
              <a:ext uri="{FF2B5EF4-FFF2-40B4-BE49-F238E27FC236}">
                <a16:creationId xmlns:a16="http://schemas.microsoft.com/office/drawing/2014/main" id="{58745304-6DC7-4213-8F27-957709DF9084}"/>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0" name="Picture 59">
            <a:extLst>
              <a:ext uri="{FF2B5EF4-FFF2-40B4-BE49-F238E27FC236}">
                <a16:creationId xmlns:a16="http://schemas.microsoft.com/office/drawing/2014/main" id="{5BB70AF8-A3E2-4FE4-BEFE-7475A9706488}"/>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61" name="Freeform 241">
            <a:extLst>
              <a:ext uri="{FF2B5EF4-FFF2-40B4-BE49-F238E27FC236}">
                <a16:creationId xmlns:a16="http://schemas.microsoft.com/office/drawing/2014/main" id="{2496EAA0-541A-469B-8ECE-84E456D4F3B5}"/>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2" name="Freeform 242">
            <a:extLst>
              <a:ext uri="{FF2B5EF4-FFF2-40B4-BE49-F238E27FC236}">
                <a16:creationId xmlns:a16="http://schemas.microsoft.com/office/drawing/2014/main" id="{AC165698-8185-4373-A0DD-D1C6F09BBE49}"/>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3" name="Picture 62">
            <a:extLst>
              <a:ext uri="{FF2B5EF4-FFF2-40B4-BE49-F238E27FC236}">
                <a16:creationId xmlns:a16="http://schemas.microsoft.com/office/drawing/2014/main" id="{AF8E3A9D-6D4A-4AA0-9AF1-C2F4095BBB4A}"/>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64" name="Freeform 244">
            <a:extLst>
              <a:ext uri="{FF2B5EF4-FFF2-40B4-BE49-F238E27FC236}">
                <a16:creationId xmlns:a16="http://schemas.microsoft.com/office/drawing/2014/main" id="{A1070289-66DE-40C0-AA15-ECDD5A23BAF0}"/>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5" name="Freeform 245">
            <a:extLst>
              <a:ext uri="{FF2B5EF4-FFF2-40B4-BE49-F238E27FC236}">
                <a16:creationId xmlns:a16="http://schemas.microsoft.com/office/drawing/2014/main" id="{415E30C9-56BD-4B36-AFDB-E6EEFE5566E4}"/>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6" name="Picture 65">
            <a:extLst>
              <a:ext uri="{FF2B5EF4-FFF2-40B4-BE49-F238E27FC236}">
                <a16:creationId xmlns:a16="http://schemas.microsoft.com/office/drawing/2014/main" id="{84016341-794B-479F-95F9-E02194747195}"/>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67" name="Freeform 247">
            <a:extLst>
              <a:ext uri="{FF2B5EF4-FFF2-40B4-BE49-F238E27FC236}">
                <a16:creationId xmlns:a16="http://schemas.microsoft.com/office/drawing/2014/main" id="{D0C0AACB-F1E6-4EF1-B820-F9A7A441BEF0}"/>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68" name="Freeform 248">
            <a:extLst>
              <a:ext uri="{FF2B5EF4-FFF2-40B4-BE49-F238E27FC236}">
                <a16:creationId xmlns:a16="http://schemas.microsoft.com/office/drawing/2014/main" id="{D965CD18-4F3F-4E1E-BDE0-6AC2F7A53F93}"/>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9" name="Picture 68">
            <a:extLst>
              <a:ext uri="{FF2B5EF4-FFF2-40B4-BE49-F238E27FC236}">
                <a16:creationId xmlns:a16="http://schemas.microsoft.com/office/drawing/2014/main" id="{4084481E-6522-4AE8-BBD4-95E6B38F56C6}"/>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70" name="Freeform 250">
            <a:extLst>
              <a:ext uri="{FF2B5EF4-FFF2-40B4-BE49-F238E27FC236}">
                <a16:creationId xmlns:a16="http://schemas.microsoft.com/office/drawing/2014/main" id="{36BCBEFA-49CC-43C6-ACC7-4B749DD739D9}"/>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1" name="Freeform 251">
            <a:extLst>
              <a:ext uri="{FF2B5EF4-FFF2-40B4-BE49-F238E27FC236}">
                <a16:creationId xmlns:a16="http://schemas.microsoft.com/office/drawing/2014/main" id="{97C84AEF-74AC-4EBB-9FD0-D0F95A1360B8}"/>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2" name="Picture 71">
            <a:extLst>
              <a:ext uri="{FF2B5EF4-FFF2-40B4-BE49-F238E27FC236}">
                <a16:creationId xmlns:a16="http://schemas.microsoft.com/office/drawing/2014/main" id="{2EC18D9F-5A72-4D32-A365-499612641C41}"/>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73" name="Freeform 253">
            <a:extLst>
              <a:ext uri="{FF2B5EF4-FFF2-40B4-BE49-F238E27FC236}">
                <a16:creationId xmlns:a16="http://schemas.microsoft.com/office/drawing/2014/main" id="{32F8D7F4-2D6E-4B07-951C-AB1E0EAE3DE5}"/>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4" name="Freeform 254">
            <a:extLst>
              <a:ext uri="{FF2B5EF4-FFF2-40B4-BE49-F238E27FC236}">
                <a16:creationId xmlns:a16="http://schemas.microsoft.com/office/drawing/2014/main" id="{5142D13A-DC57-422F-97C2-787CEBEFBA48}"/>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5" name="Freeform 255">
            <a:extLst>
              <a:ext uri="{FF2B5EF4-FFF2-40B4-BE49-F238E27FC236}">
                <a16:creationId xmlns:a16="http://schemas.microsoft.com/office/drawing/2014/main" id="{64F82C08-5567-481B-9BBD-3AE0AA0207E3}"/>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6" name="Freeform 256">
            <a:extLst>
              <a:ext uri="{FF2B5EF4-FFF2-40B4-BE49-F238E27FC236}">
                <a16:creationId xmlns:a16="http://schemas.microsoft.com/office/drawing/2014/main" id="{F8C07A42-6ECC-4204-8540-2A68BC6DA146}"/>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77" name="Picture 76">
            <a:extLst>
              <a:ext uri="{FF2B5EF4-FFF2-40B4-BE49-F238E27FC236}">
                <a16:creationId xmlns:a16="http://schemas.microsoft.com/office/drawing/2014/main" id="{B7ABA7A5-379C-4DB2-9AF3-00EDAD61E117}"/>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78" name="Freeform 258">
            <a:extLst>
              <a:ext uri="{FF2B5EF4-FFF2-40B4-BE49-F238E27FC236}">
                <a16:creationId xmlns:a16="http://schemas.microsoft.com/office/drawing/2014/main" id="{E9C66A05-6003-4454-9F28-ACC5D1D1D482}"/>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79" name="Freeform 259">
            <a:extLst>
              <a:ext uri="{FF2B5EF4-FFF2-40B4-BE49-F238E27FC236}">
                <a16:creationId xmlns:a16="http://schemas.microsoft.com/office/drawing/2014/main" id="{68891C90-47A0-4007-A68A-B9B6B5FC7662}"/>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0" name="Freeform 260">
            <a:extLst>
              <a:ext uri="{FF2B5EF4-FFF2-40B4-BE49-F238E27FC236}">
                <a16:creationId xmlns:a16="http://schemas.microsoft.com/office/drawing/2014/main" id="{31E9CBBF-2787-4FB3-A865-83EA47D7D60B}"/>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1" name="Freeform 261">
            <a:extLst>
              <a:ext uri="{FF2B5EF4-FFF2-40B4-BE49-F238E27FC236}">
                <a16:creationId xmlns:a16="http://schemas.microsoft.com/office/drawing/2014/main" id="{D59EC50A-C831-4516-860D-08635F85FE81}"/>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2" name="Freeform 262">
            <a:extLst>
              <a:ext uri="{FF2B5EF4-FFF2-40B4-BE49-F238E27FC236}">
                <a16:creationId xmlns:a16="http://schemas.microsoft.com/office/drawing/2014/main" id="{241B4C66-9A7B-4CC8-91DC-BC28F738714E}"/>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3" name="Freeform 263">
            <a:extLst>
              <a:ext uri="{FF2B5EF4-FFF2-40B4-BE49-F238E27FC236}">
                <a16:creationId xmlns:a16="http://schemas.microsoft.com/office/drawing/2014/main" id="{B9BE2419-8EE3-43A4-82A7-025A506295EA}"/>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4" name="Freeform 264">
            <a:extLst>
              <a:ext uri="{FF2B5EF4-FFF2-40B4-BE49-F238E27FC236}">
                <a16:creationId xmlns:a16="http://schemas.microsoft.com/office/drawing/2014/main" id="{2B8BC021-06BB-49D4-933C-1EDCE01ECB8C}"/>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5" name="Freeform 265">
            <a:extLst>
              <a:ext uri="{FF2B5EF4-FFF2-40B4-BE49-F238E27FC236}">
                <a16:creationId xmlns:a16="http://schemas.microsoft.com/office/drawing/2014/main" id="{B4D0724D-B62A-456D-AFF4-225F56C0B728}"/>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6" name="Freeform 266">
            <a:extLst>
              <a:ext uri="{FF2B5EF4-FFF2-40B4-BE49-F238E27FC236}">
                <a16:creationId xmlns:a16="http://schemas.microsoft.com/office/drawing/2014/main" id="{0EA8D431-F944-49C1-A53C-2FB31B8B410A}"/>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7" name="Freeform 267">
            <a:extLst>
              <a:ext uri="{FF2B5EF4-FFF2-40B4-BE49-F238E27FC236}">
                <a16:creationId xmlns:a16="http://schemas.microsoft.com/office/drawing/2014/main" id="{9B0A530B-256B-4042-9C5A-FC588848A647}"/>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8" name="Freeform 268">
            <a:extLst>
              <a:ext uri="{FF2B5EF4-FFF2-40B4-BE49-F238E27FC236}">
                <a16:creationId xmlns:a16="http://schemas.microsoft.com/office/drawing/2014/main" id="{8A43169A-7C86-486B-B287-87022900F095}"/>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9" name="Freeform 269">
            <a:extLst>
              <a:ext uri="{FF2B5EF4-FFF2-40B4-BE49-F238E27FC236}">
                <a16:creationId xmlns:a16="http://schemas.microsoft.com/office/drawing/2014/main" id="{FBD88569-D33E-4349-96EC-531DA450B14D}"/>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0" name="Freeform 270">
            <a:extLst>
              <a:ext uri="{FF2B5EF4-FFF2-40B4-BE49-F238E27FC236}">
                <a16:creationId xmlns:a16="http://schemas.microsoft.com/office/drawing/2014/main" id="{C47E89F8-0D59-4A76-A963-B7638F0AA314}"/>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1" name="Freeform 271">
            <a:extLst>
              <a:ext uri="{FF2B5EF4-FFF2-40B4-BE49-F238E27FC236}">
                <a16:creationId xmlns:a16="http://schemas.microsoft.com/office/drawing/2014/main" id="{EB543699-AB0D-460B-A584-4D34272A6C7A}"/>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97384</xdr:colOff>
      <xdr:row>0</xdr:row>
      <xdr:rowOff>129540</xdr:rowOff>
    </xdr:from>
    <xdr:to>
      <xdr:col>1</xdr:col>
      <xdr:colOff>1577340</xdr:colOff>
      <xdr:row>3</xdr:row>
      <xdr:rowOff>106529</xdr:rowOff>
    </xdr:to>
    <xdr:grpSp>
      <xdr:nvGrpSpPr>
        <xdr:cNvPr id="92" name="Group 91">
          <a:extLst>
            <a:ext uri="{FF2B5EF4-FFF2-40B4-BE49-F238E27FC236}">
              <a16:creationId xmlns:a16="http://schemas.microsoft.com/office/drawing/2014/main" id="{72371E56-562C-4D94-B5C0-D0AA20A78F0E}"/>
            </a:ext>
          </a:extLst>
        </xdr:cNvPr>
        <xdr:cNvGrpSpPr/>
      </xdr:nvGrpSpPr>
      <xdr:grpSpPr>
        <a:xfrm>
          <a:off x="706984" y="129540"/>
          <a:ext cx="1358036" cy="535789"/>
          <a:chOff x="5518797" y="1799444"/>
          <a:chExt cx="3048103" cy="1137761"/>
        </a:xfrm>
      </xdr:grpSpPr>
      <xdr:sp macro="" textlink="">
        <xdr:nvSpPr>
          <xdr:cNvPr id="93" name="Freeform 228">
            <a:extLst>
              <a:ext uri="{FF2B5EF4-FFF2-40B4-BE49-F238E27FC236}">
                <a16:creationId xmlns:a16="http://schemas.microsoft.com/office/drawing/2014/main" id="{EA0DDEF5-3B85-460E-B77A-309DB4E07225}"/>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4" name="Freeform 229">
            <a:extLst>
              <a:ext uri="{FF2B5EF4-FFF2-40B4-BE49-F238E27FC236}">
                <a16:creationId xmlns:a16="http://schemas.microsoft.com/office/drawing/2014/main" id="{4AA7C07D-B9D1-45CD-A562-6E11F93F5B56}"/>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5" name="Freeform 230">
            <a:extLst>
              <a:ext uri="{FF2B5EF4-FFF2-40B4-BE49-F238E27FC236}">
                <a16:creationId xmlns:a16="http://schemas.microsoft.com/office/drawing/2014/main" id="{430D6DDD-4590-4CBA-8870-B6D0742760B6}"/>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96" name="Picture 95">
            <a:extLst>
              <a:ext uri="{FF2B5EF4-FFF2-40B4-BE49-F238E27FC236}">
                <a16:creationId xmlns:a16="http://schemas.microsoft.com/office/drawing/2014/main" id="{566279CE-87E8-4295-AC11-4833A207343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97" name="Freeform 232">
            <a:extLst>
              <a:ext uri="{FF2B5EF4-FFF2-40B4-BE49-F238E27FC236}">
                <a16:creationId xmlns:a16="http://schemas.microsoft.com/office/drawing/2014/main" id="{5D8D1347-C2F2-4018-8DEF-70706D7DEB2E}"/>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8" name="Freeform 233">
            <a:extLst>
              <a:ext uri="{FF2B5EF4-FFF2-40B4-BE49-F238E27FC236}">
                <a16:creationId xmlns:a16="http://schemas.microsoft.com/office/drawing/2014/main" id="{BD7E9BE0-F3B6-4636-B7A2-3B7B52CE41CA}"/>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9" name="Freeform 234">
            <a:extLst>
              <a:ext uri="{FF2B5EF4-FFF2-40B4-BE49-F238E27FC236}">
                <a16:creationId xmlns:a16="http://schemas.microsoft.com/office/drawing/2014/main" id="{8865B155-02E4-44BD-A1A5-954F12E296C9}"/>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0" name="Freeform 235">
            <a:extLst>
              <a:ext uri="{FF2B5EF4-FFF2-40B4-BE49-F238E27FC236}">
                <a16:creationId xmlns:a16="http://schemas.microsoft.com/office/drawing/2014/main" id="{8B72EE3F-E750-400C-AD8A-4D499E9708FB}"/>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1" name="Freeform 236">
            <a:extLst>
              <a:ext uri="{FF2B5EF4-FFF2-40B4-BE49-F238E27FC236}">
                <a16:creationId xmlns:a16="http://schemas.microsoft.com/office/drawing/2014/main" id="{FDC88948-0CF1-4BCF-9BBB-CE0496AB5687}"/>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2" name="Freeform 237">
            <a:extLst>
              <a:ext uri="{FF2B5EF4-FFF2-40B4-BE49-F238E27FC236}">
                <a16:creationId xmlns:a16="http://schemas.microsoft.com/office/drawing/2014/main" id="{B11DC496-DF5A-4102-A2DC-64C50C509A17}"/>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3" name="Picture 102">
            <a:extLst>
              <a:ext uri="{FF2B5EF4-FFF2-40B4-BE49-F238E27FC236}">
                <a16:creationId xmlns:a16="http://schemas.microsoft.com/office/drawing/2014/main" id="{1F7C31A2-15FD-41D4-9A48-41318BBD9FD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04" name="Freeform 239">
            <a:extLst>
              <a:ext uri="{FF2B5EF4-FFF2-40B4-BE49-F238E27FC236}">
                <a16:creationId xmlns:a16="http://schemas.microsoft.com/office/drawing/2014/main" id="{A304CC11-4A4D-4876-B10B-649505B3ABC7}"/>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5" name="Picture 104">
            <a:extLst>
              <a:ext uri="{FF2B5EF4-FFF2-40B4-BE49-F238E27FC236}">
                <a16:creationId xmlns:a16="http://schemas.microsoft.com/office/drawing/2014/main" id="{10DE6BAB-835C-47FC-A511-49D2F121FE6C}"/>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06" name="Freeform 241">
            <a:extLst>
              <a:ext uri="{FF2B5EF4-FFF2-40B4-BE49-F238E27FC236}">
                <a16:creationId xmlns:a16="http://schemas.microsoft.com/office/drawing/2014/main" id="{FCC378C5-F9AB-41F5-82DF-8229618F87E1}"/>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7" name="Freeform 242">
            <a:extLst>
              <a:ext uri="{FF2B5EF4-FFF2-40B4-BE49-F238E27FC236}">
                <a16:creationId xmlns:a16="http://schemas.microsoft.com/office/drawing/2014/main" id="{84C8A8DB-A528-45ED-ABE8-6ABEB29AAC6F}"/>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08" name="Picture 107">
            <a:extLst>
              <a:ext uri="{FF2B5EF4-FFF2-40B4-BE49-F238E27FC236}">
                <a16:creationId xmlns:a16="http://schemas.microsoft.com/office/drawing/2014/main" id="{A0F6391C-8E65-4A8D-9ADB-2FD0486B0436}"/>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09" name="Freeform 244">
            <a:extLst>
              <a:ext uri="{FF2B5EF4-FFF2-40B4-BE49-F238E27FC236}">
                <a16:creationId xmlns:a16="http://schemas.microsoft.com/office/drawing/2014/main" id="{F52AEF1C-A15B-4215-BB94-96D2B0F59D07}"/>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0" name="Freeform 245">
            <a:extLst>
              <a:ext uri="{FF2B5EF4-FFF2-40B4-BE49-F238E27FC236}">
                <a16:creationId xmlns:a16="http://schemas.microsoft.com/office/drawing/2014/main" id="{B6BB6302-F3D9-4D4F-A168-5726BF814104}"/>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1" name="Picture 110">
            <a:extLst>
              <a:ext uri="{FF2B5EF4-FFF2-40B4-BE49-F238E27FC236}">
                <a16:creationId xmlns:a16="http://schemas.microsoft.com/office/drawing/2014/main" id="{12D31EF7-0C0A-410A-AA3B-6424B1A59BFC}"/>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112" name="Freeform 247">
            <a:extLst>
              <a:ext uri="{FF2B5EF4-FFF2-40B4-BE49-F238E27FC236}">
                <a16:creationId xmlns:a16="http://schemas.microsoft.com/office/drawing/2014/main" id="{F79A436C-83D9-418D-8B94-674012380C46}"/>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3" name="Freeform 248">
            <a:extLst>
              <a:ext uri="{FF2B5EF4-FFF2-40B4-BE49-F238E27FC236}">
                <a16:creationId xmlns:a16="http://schemas.microsoft.com/office/drawing/2014/main" id="{16ED5A6C-F87B-47D6-8DAB-D09ED5453F5B}"/>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4" name="Picture 113">
            <a:extLst>
              <a:ext uri="{FF2B5EF4-FFF2-40B4-BE49-F238E27FC236}">
                <a16:creationId xmlns:a16="http://schemas.microsoft.com/office/drawing/2014/main" id="{8ED4D6AA-93EE-4729-9543-A7B3DE5ED0D5}"/>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115" name="Freeform 250">
            <a:extLst>
              <a:ext uri="{FF2B5EF4-FFF2-40B4-BE49-F238E27FC236}">
                <a16:creationId xmlns:a16="http://schemas.microsoft.com/office/drawing/2014/main" id="{A37DD33A-B366-4453-9DD2-99EBE4C27D1A}"/>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6" name="Freeform 251">
            <a:extLst>
              <a:ext uri="{FF2B5EF4-FFF2-40B4-BE49-F238E27FC236}">
                <a16:creationId xmlns:a16="http://schemas.microsoft.com/office/drawing/2014/main" id="{E888F6CA-8748-4246-B466-06BFCB30FB8B}"/>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17" name="Picture 116">
            <a:extLst>
              <a:ext uri="{FF2B5EF4-FFF2-40B4-BE49-F238E27FC236}">
                <a16:creationId xmlns:a16="http://schemas.microsoft.com/office/drawing/2014/main" id="{B8478BBC-BC6C-487D-B39E-9C1C1BB3ACBB}"/>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118" name="Freeform 253">
            <a:extLst>
              <a:ext uri="{FF2B5EF4-FFF2-40B4-BE49-F238E27FC236}">
                <a16:creationId xmlns:a16="http://schemas.microsoft.com/office/drawing/2014/main" id="{0A4C2D27-F6C3-4BAA-81C2-5E08806D6F5F}"/>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9" name="Freeform 254">
            <a:extLst>
              <a:ext uri="{FF2B5EF4-FFF2-40B4-BE49-F238E27FC236}">
                <a16:creationId xmlns:a16="http://schemas.microsoft.com/office/drawing/2014/main" id="{35EB2E9D-647A-4C72-B746-5BC1EB070677}"/>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0" name="Freeform 255">
            <a:extLst>
              <a:ext uri="{FF2B5EF4-FFF2-40B4-BE49-F238E27FC236}">
                <a16:creationId xmlns:a16="http://schemas.microsoft.com/office/drawing/2014/main" id="{84829713-8D13-4036-85EA-7EA1D1061BF7}"/>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1" name="Freeform 256">
            <a:extLst>
              <a:ext uri="{FF2B5EF4-FFF2-40B4-BE49-F238E27FC236}">
                <a16:creationId xmlns:a16="http://schemas.microsoft.com/office/drawing/2014/main" id="{A62B58CB-AE7D-4CCD-B977-5C4C3043C839}"/>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22" name="Picture 121">
            <a:extLst>
              <a:ext uri="{FF2B5EF4-FFF2-40B4-BE49-F238E27FC236}">
                <a16:creationId xmlns:a16="http://schemas.microsoft.com/office/drawing/2014/main" id="{EEA5697B-8B8B-423C-9F74-1C6836140A61}"/>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123" name="Freeform 258">
            <a:extLst>
              <a:ext uri="{FF2B5EF4-FFF2-40B4-BE49-F238E27FC236}">
                <a16:creationId xmlns:a16="http://schemas.microsoft.com/office/drawing/2014/main" id="{502FB88E-B6DB-41F5-97B1-45D9E6F6663B}"/>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4" name="Freeform 259">
            <a:extLst>
              <a:ext uri="{FF2B5EF4-FFF2-40B4-BE49-F238E27FC236}">
                <a16:creationId xmlns:a16="http://schemas.microsoft.com/office/drawing/2014/main" id="{644146FE-5456-4ED1-A21A-0EA6BCAE349D}"/>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5" name="Freeform 260">
            <a:extLst>
              <a:ext uri="{FF2B5EF4-FFF2-40B4-BE49-F238E27FC236}">
                <a16:creationId xmlns:a16="http://schemas.microsoft.com/office/drawing/2014/main" id="{8537B6D2-73B9-425A-8F12-8F2F5163CC60}"/>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6" name="Freeform 261">
            <a:extLst>
              <a:ext uri="{FF2B5EF4-FFF2-40B4-BE49-F238E27FC236}">
                <a16:creationId xmlns:a16="http://schemas.microsoft.com/office/drawing/2014/main" id="{5BC94511-70A3-482F-BD0A-1E3E9D462A52}"/>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7" name="Freeform 262">
            <a:extLst>
              <a:ext uri="{FF2B5EF4-FFF2-40B4-BE49-F238E27FC236}">
                <a16:creationId xmlns:a16="http://schemas.microsoft.com/office/drawing/2014/main" id="{706464E4-7125-4B5C-B4B4-4D4B169BA1FF}"/>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8" name="Freeform 263">
            <a:extLst>
              <a:ext uri="{FF2B5EF4-FFF2-40B4-BE49-F238E27FC236}">
                <a16:creationId xmlns:a16="http://schemas.microsoft.com/office/drawing/2014/main" id="{39B84D36-ABFC-42B2-9D6C-D5D75D8D689D}"/>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9" name="Freeform 264">
            <a:extLst>
              <a:ext uri="{FF2B5EF4-FFF2-40B4-BE49-F238E27FC236}">
                <a16:creationId xmlns:a16="http://schemas.microsoft.com/office/drawing/2014/main" id="{60B90498-41EC-44A1-95A8-03EEA2D94D98}"/>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0" name="Freeform 265">
            <a:extLst>
              <a:ext uri="{FF2B5EF4-FFF2-40B4-BE49-F238E27FC236}">
                <a16:creationId xmlns:a16="http://schemas.microsoft.com/office/drawing/2014/main" id="{A7AC1354-2496-4D0B-B580-31C9E1F65CE2}"/>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1" name="Freeform 266">
            <a:extLst>
              <a:ext uri="{FF2B5EF4-FFF2-40B4-BE49-F238E27FC236}">
                <a16:creationId xmlns:a16="http://schemas.microsoft.com/office/drawing/2014/main" id="{E9D61DD4-3C60-442D-87B3-9E200AA81591}"/>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2" name="Freeform 267">
            <a:extLst>
              <a:ext uri="{FF2B5EF4-FFF2-40B4-BE49-F238E27FC236}">
                <a16:creationId xmlns:a16="http://schemas.microsoft.com/office/drawing/2014/main" id="{4ED7D8E8-7315-4B61-A51B-D25DA105A4DC}"/>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3" name="Freeform 268">
            <a:extLst>
              <a:ext uri="{FF2B5EF4-FFF2-40B4-BE49-F238E27FC236}">
                <a16:creationId xmlns:a16="http://schemas.microsoft.com/office/drawing/2014/main" id="{7859E0D0-AE37-4560-B03E-9CD431EBAFD7}"/>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4" name="Freeform 269">
            <a:extLst>
              <a:ext uri="{FF2B5EF4-FFF2-40B4-BE49-F238E27FC236}">
                <a16:creationId xmlns:a16="http://schemas.microsoft.com/office/drawing/2014/main" id="{A755DBB4-9489-4B1A-9122-E74474669D44}"/>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5" name="Freeform 270">
            <a:extLst>
              <a:ext uri="{FF2B5EF4-FFF2-40B4-BE49-F238E27FC236}">
                <a16:creationId xmlns:a16="http://schemas.microsoft.com/office/drawing/2014/main" id="{CED99986-0FFA-4CF7-BDEC-F248F3E56FA4}"/>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6" name="Freeform 271">
            <a:extLst>
              <a:ext uri="{FF2B5EF4-FFF2-40B4-BE49-F238E27FC236}">
                <a16:creationId xmlns:a16="http://schemas.microsoft.com/office/drawing/2014/main" id="{A883FD00-1BD1-4054-A959-B5EEFE10792C}"/>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97384</xdr:colOff>
      <xdr:row>0</xdr:row>
      <xdr:rowOff>129540</xdr:rowOff>
    </xdr:from>
    <xdr:to>
      <xdr:col>1</xdr:col>
      <xdr:colOff>1577340</xdr:colOff>
      <xdr:row>3</xdr:row>
      <xdr:rowOff>106529</xdr:rowOff>
    </xdr:to>
    <xdr:grpSp>
      <xdr:nvGrpSpPr>
        <xdr:cNvPr id="137" name="Group 136">
          <a:extLst>
            <a:ext uri="{FF2B5EF4-FFF2-40B4-BE49-F238E27FC236}">
              <a16:creationId xmlns:a16="http://schemas.microsoft.com/office/drawing/2014/main" id="{D64DBF39-B044-4B5D-BEDA-09AEF6AF337C}"/>
            </a:ext>
          </a:extLst>
        </xdr:cNvPr>
        <xdr:cNvGrpSpPr/>
      </xdr:nvGrpSpPr>
      <xdr:grpSpPr>
        <a:xfrm>
          <a:off x="706984" y="129540"/>
          <a:ext cx="1358036" cy="535789"/>
          <a:chOff x="5518797" y="1799444"/>
          <a:chExt cx="3048103" cy="1137761"/>
        </a:xfrm>
      </xdr:grpSpPr>
      <xdr:sp macro="" textlink="">
        <xdr:nvSpPr>
          <xdr:cNvPr id="138" name="Freeform 228">
            <a:extLst>
              <a:ext uri="{FF2B5EF4-FFF2-40B4-BE49-F238E27FC236}">
                <a16:creationId xmlns:a16="http://schemas.microsoft.com/office/drawing/2014/main" id="{8547C0B2-091E-46AB-96C6-6E8210115AFB}"/>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39" name="Freeform 229">
            <a:extLst>
              <a:ext uri="{FF2B5EF4-FFF2-40B4-BE49-F238E27FC236}">
                <a16:creationId xmlns:a16="http://schemas.microsoft.com/office/drawing/2014/main" id="{6DFEEEBF-C60D-4651-B6FB-B6C1383EA803}"/>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0" name="Freeform 230">
            <a:extLst>
              <a:ext uri="{FF2B5EF4-FFF2-40B4-BE49-F238E27FC236}">
                <a16:creationId xmlns:a16="http://schemas.microsoft.com/office/drawing/2014/main" id="{8A5D6413-C24B-4884-ADEF-676237D0A963}"/>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41" name="Picture 140">
            <a:extLst>
              <a:ext uri="{FF2B5EF4-FFF2-40B4-BE49-F238E27FC236}">
                <a16:creationId xmlns:a16="http://schemas.microsoft.com/office/drawing/2014/main" id="{36B82CC1-9698-4675-B14A-6AA4B135F79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142" name="Freeform 232">
            <a:extLst>
              <a:ext uri="{FF2B5EF4-FFF2-40B4-BE49-F238E27FC236}">
                <a16:creationId xmlns:a16="http://schemas.microsoft.com/office/drawing/2014/main" id="{F4079CF9-906F-436F-BA0A-EFB7BE9C9626}"/>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3" name="Freeform 233">
            <a:extLst>
              <a:ext uri="{FF2B5EF4-FFF2-40B4-BE49-F238E27FC236}">
                <a16:creationId xmlns:a16="http://schemas.microsoft.com/office/drawing/2014/main" id="{F5BC47DB-99CA-427F-A8FC-E0941D6C907A}"/>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4" name="Freeform 234">
            <a:extLst>
              <a:ext uri="{FF2B5EF4-FFF2-40B4-BE49-F238E27FC236}">
                <a16:creationId xmlns:a16="http://schemas.microsoft.com/office/drawing/2014/main" id="{CFE1F7DC-0D60-406A-ADDE-744F8952266C}"/>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5" name="Freeform 235">
            <a:extLst>
              <a:ext uri="{FF2B5EF4-FFF2-40B4-BE49-F238E27FC236}">
                <a16:creationId xmlns:a16="http://schemas.microsoft.com/office/drawing/2014/main" id="{361066A1-9898-4BAB-95D0-D3DADBD23073}"/>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6" name="Freeform 236">
            <a:extLst>
              <a:ext uri="{FF2B5EF4-FFF2-40B4-BE49-F238E27FC236}">
                <a16:creationId xmlns:a16="http://schemas.microsoft.com/office/drawing/2014/main" id="{74A14CC4-BA52-47B1-9B04-22191FA08BCC}"/>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47" name="Freeform 237">
            <a:extLst>
              <a:ext uri="{FF2B5EF4-FFF2-40B4-BE49-F238E27FC236}">
                <a16:creationId xmlns:a16="http://schemas.microsoft.com/office/drawing/2014/main" id="{AACB7AF8-D77D-4375-BEF7-7C58427184A8}"/>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48" name="Picture 147">
            <a:extLst>
              <a:ext uri="{FF2B5EF4-FFF2-40B4-BE49-F238E27FC236}">
                <a16:creationId xmlns:a16="http://schemas.microsoft.com/office/drawing/2014/main" id="{B1E4AC1A-4F7F-4655-96A3-3BCB1B042A4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49" name="Freeform 239">
            <a:extLst>
              <a:ext uri="{FF2B5EF4-FFF2-40B4-BE49-F238E27FC236}">
                <a16:creationId xmlns:a16="http://schemas.microsoft.com/office/drawing/2014/main" id="{64D47B37-C6C4-40B7-BE88-F0D831492C5B}"/>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0" name="Picture 149">
            <a:extLst>
              <a:ext uri="{FF2B5EF4-FFF2-40B4-BE49-F238E27FC236}">
                <a16:creationId xmlns:a16="http://schemas.microsoft.com/office/drawing/2014/main" id="{91543BAD-05E2-424B-A1EE-D558E11A923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51" name="Freeform 241">
            <a:extLst>
              <a:ext uri="{FF2B5EF4-FFF2-40B4-BE49-F238E27FC236}">
                <a16:creationId xmlns:a16="http://schemas.microsoft.com/office/drawing/2014/main" id="{3DFB28DD-B13E-446C-824B-1D554B21E834}"/>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52" name="Freeform 242">
            <a:extLst>
              <a:ext uri="{FF2B5EF4-FFF2-40B4-BE49-F238E27FC236}">
                <a16:creationId xmlns:a16="http://schemas.microsoft.com/office/drawing/2014/main" id="{746678D6-B19F-4F7A-BEC8-B54070C7FEE5}"/>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3" name="Picture 152">
            <a:extLst>
              <a:ext uri="{FF2B5EF4-FFF2-40B4-BE49-F238E27FC236}">
                <a16:creationId xmlns:a16="http://schemas.microsoft.com/office/drawing/2014/main" id="{3102F16F-715B-472B-878E-AD10D4F078B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54" name="Freeform 244">
            <a:extLst>
              <a:ext uri="{FF2B5EF4-FFF2-40B4-BE49-F238E27FC236}">
                <a16:creationId xmlns:a16="http://schemas.microsoft.com/office/drawing/2014/main" id="{63F22461-40F8-4331-9AC4-91B542FD4A88}"/>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55" name="Freeform 245">
            <a:extLst>
              <a:ext uri="{FF2B5EF4-FFF2-40B4-BE49-F238E27FC236}">
                <a16:creationId xmlns:a16="http://schemas.microsoft.com/office/drawing/2014/main" id="{8B38CDE8-36CF-42A6-80F9-FBC62272E4CD}"/>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6" name="Picture 155">
            <a:extLst>
              <a:ext uri="{FF2B5EF4-FFF2-40B4-BE49-F238E27FC236}">
                <a16:creationId xmlns:a16="http://schemas.microsoft.com/office/drawing/2014/main" id="{895663AC-8466-4C30-AE7C-C8E765EB110F}"/>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157" name="Freeform 247">
            <a:extLst>
              <a:ext uri="{FF2B5EF4-FFF2-40B4-BE49-F238E27FC236}">
                <a16:creationId xmlns:a16="http://schemas.microsoft.com/office/drawing/2014/main" id="{6DC4F51E-F912-481E-A5E4-3E9FCC157F38}"/>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58" name="Freeform 248">
            <a:extLst>
              <a:ext uri="{FF2B5EF4-FFF2-40B4-BE49-F238E27FC236}">
                <a16:creationId xmlns:a16="http://schemas.microsoft.com/office/drawing/2014/main" id="{474E4FC5-0E62-4158-A22D-1467BAF39DEC}"/>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9" name="Picture 158">
            <a:extLst>
              <a:ext uri="{FF2B5EF4-FFF2-40B4-BE49-F238E27FC236}">
                <a16:creationId xmlns:a16="http://schemas.microsoft.com/office/drawing/2014/main" id="{FA782ED5-7A88-4FAC-9F5B-3388BF5420EE}"/>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160" name="Freeform 250">
            <a:extLst>
              <a:ext uri="{FF2B5EF4-FFF2-40B4-BE49-F238E27FC236}">
                <a16:creationId xmlns:a16="http://schemas.microsoft.com/office/drawing/2014/main" id="{F4DE6483-E386-4EF2-A5EB-6919E340C88D}"/>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1" name="Freeform 251">
            <a:extLst>
              <a:ext uri="{FF2B5EF4-FFF2-40B4-BE49-F238E27FC236}">
                <a16:creationId xmlns:a16="http://schemas.microsoft.com/office/drawing/2014/main" id="{537F85F2-1DD1-4345-AF42-48E3242719BA}"/>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62" name="Picture 161">
            <a:extLst>
              <a:ext uri="{FF2B5EF4-FFF2-40B4-BE49-F238E27FC236}">
                <a16:creationId xmlns:a16="http://schemas.microsoft.com/office/drawing/2014/main" id="{E946AEA0-F823-4755-9646-8D0DBDBD67B3}"/>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163" name="Freeform 253">
            <a:extLst>
              <a:ext uri="{FF2B5EF4-FFF2-40B4-BE49-F238E27FC236}">
                <a16:creationId xmlns:a16="http://schemas.microsoft.com/office/drawing/2014/main" id="{72C354A4-10DC-4C1F-A5E9-E98D1A21B0F2}"/>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4" name="Freeform 254">
            <a:extLst>
              <a:ext uri="{FF2B5EF4-FFF2-40B4-BE49-F238E27FC236}">
                <a16:creationId xmlns:a16="http://schemas.microsoft.com/office/drawing/2014/main" id="{5338BEB7-7CDD-4E41-B8DD-FCE37CD16A28}"/>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5" name="Freeform 255">
            <a:extLst>
              <a:ext uri="{FF2B5EF4-FFF2-40B4-BE49-F238E27FC236}">
                <a16:creationId xmlns:a16="http://schemas.microsoft.com/office/drawing/2014/main" id="{0B04353A-9A20-47C8-8AD2-A39CF58AEE0C}"/>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6" name="Freeform 256">
            <a:extLst>
              <a:ext uri="{FF2B5EF4-FFF2-40B4-BE49-F238E27FC236}">
                <a16:creationId xmlns:a16="http://schemas.microsoft.com/office/drawing/2014/main" id="{0927FFF6-97C5-41B6-A856-A3E6846E2259}"/>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67" name="Picture 166">
            <a:extLst>
              <a:ext uri="{FF2B5EF4-FFF2-40B4-BE49-F238E27FC236}">
                <a16:creationId xmlns:a16="http://schemas.microsoft.com/office/drawing/2014/main" id="{0134B5D2-94B4-4A23-9A27-BCE769B18CEF}"/>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168" name="Freeform 258">
            <a:extLst>
              <a:ext uri="{FF2B5EF4-FFF2-40B4-BE49-F238E27FC236}">
                <a16:creationId xmlns:a16="http://schemas.microsoft.com/office/drawing/2014/main" id="{C0E306D8-EC8A-42C7-A06E-135DF188426C}"/>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69" name="Freeform 259">
            <a:extLst>
              <a:ext uri="{FF2B5EF4-FFF2-40B4-BE49-F238E27FC236}">
                <a16:creationId xmlns:a16="http://schemas.microsoft.com/office/drawing/2014/main" id="{9D8931C7-BD0B-4559-8133-E37ADE315816}"/>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0" name="Freeform 260">
            <a:extLst>
              <a:ext uri="{FF2B5EF4-FFF2-40B4-BE49-F238E27FC236}">
                <a16:creationId xmlns:a16="http://schemas.microsoft.com/office/drawing/2014/main" id="{3B26F443-72F9-4CE4-A32A-9AFC2E6C0960}"/>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1" name="Freeform 261">
            <a:extLst>
              <a:ext uri="{FF2B5EF4-FFF2-40B4-BE49-F238E27FC236}">
                <a16:creationId xmlns:a16="http://schemas.microsoft.com/office/drawing/2014/main" id="{939A2A30-EA6F-40F4-B234-D3A0FE4B168A}"/>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2" name="Freeform 262">
            <a:extLst>
              <a:ext uri="{FF2B5EF4-FFF2-40B4-BE49-F238E27FC236}">
                <a16:creationId xmlns:a16="http://schemas.microsoft.com/office/drawing/2014/main" id="{5BE309CE-86AA-42F4-8D98-26607A72F209}"/>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3" name="Freeform 263">
            <a:extLst>
              <a:ext uri="{FF2B5EF4-FFF2-40B4-BE49-F238E27FC236}">
                <a16:creationId xmlns:a16="http://schemas.microsoft.com/office/drawing/2014/main" id="{A0E0E623-263C-47A9-A634-16E928AE5C7B}"/>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4" name="Freeform 264">
            <a:extLst>
              <a:ext uri="{FF2B5EF4-FFF2-40B4-BE49-F238E27FC236}">
                <a16:creationId xmlns:a16="http://schemas.microsoft.com/office/drawing/2014/main" id="{765B1FA1-6B3D-4A74-AF82-7B34ADF59351}"/>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5" name="Freeform 265">
            <a:extLst>
              <a:ext uri="{FF2B5EF4-FFF2-40B4-BE49-F238E27FC236}">
                <a16:creationId xmlns:a16="http://schemas.microsoft.com/office/drawing/2014/main" id="{95079211-2067-40DA-838F-E0A8F6FFB3D4}"/>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6" name="Freeform 266">
            <a:extLst>
              <a:ext uri="{FF2B5EF4-FFF2-40B4-BE49-F238E27FC236}">
                <a16:creationId xmlns:a16="http://schemas.microsoft.com/office/drawing/2014/main" id="{A99BB6E9-5152-431A-9D38-5BE96B2D857E}"/>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7" name="Freeform 267">
            <a:extLst>
              <a:ext uri="{FF2B5EF4-FFF2-40B4-BE49-F238E27FC236}">
                <a16:creationId xmlns:a16="http://schemas.microsoft.com/office/drawing/2014/main" id="{BCF53D12-1AA5-4121-92DA-C6F84C75702B}"/>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8" name="Freeform 268">
            <a:extLst>
              <a:ext uri="{FF2B5EF4-FFF2-40B4-BE49-F238E27FC236}">
                <a16:creationId xmlns:a16="http://schemas.microsoft.com/office/drawing/2014/main" id="{6140C386-C97B-45C8-BC67-A7B045F156A6}"/>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9" name="Freeform 269">
            <a:extLst>
              <a:ext uri="{FF2B5EF4-FFF2-40B4-BE49-F238E27FC236}">
                <a16:creationId xmlns:a16="http://schemas.microsoft.com/office/drawing/2014/main" id="{DC2E5D49-BF28-4544-B461-30504B4CD66F}"/>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0" name="Freeform 270">
            <a:extLst>
              <a:ext uri="{FF2B5EF4-FFF2-40B4-BE49-F238E27FC236}">
                <a16:creationId xmlns:a16="http://schemas.microsoft.com/office/drawing/2014/main" id="{BF265349-1DA9-4AFD-853A-DBCE2B5DCEA9}"/>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1" name="Freeform 271">
            <a:extLst>
              <a:ext uri="{FF2B5EF4-FFF2-40B4-BE49-F238E27FC236}">
                <a16:creationId xmlns:a16="http://schemas.microsoft.com/office/drawing/2014/main" id="{14FDD0BE-BCA4-4551-9FFE-7404CC10D10F}"/>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twoCellAnchor>
    <xdr:from>
      <xdr:col>1</xdr:col>
      <xdr:colOff>93574</xdr:colOff>
      <xdr:row>0</xdr:row>
      <xdr:rowOff>133350</xdr:rowOff>
    </xdr:from>
    <xdr:to>
      <xdr:col>1</xdr:col>
      <xdr:colOff>1581150</xdr:colOff>
      <xdr:row>3</xdr:row>
      <xdr:rowOff>104624</xdr:rowOff>
    </xdr:to>
    <xdr:grpSp>
      <xdr:nvGrpSpPr>
        <xdr:cNvPr id="182" name="Group 181">
          <a:extLst>
            <a:ext uri="{FF2B5EF4-FFF2-40B4-BE49-F238E27FC236}">
              <a16:creationId xmlns:a16="http://schemas.microsoft.com/office/drawing/2014/main" id="{81664533-61F5-458E-BB82-2163CBD5F816}"/>
            </a:ext>
          </a:extLst>
        </xdr:cNvPr>
        <xdr:cNvGrpSpPr/>
      </xdr:nvGrpSpPr>
      <xdr:grpSpPr>
        <a:xfrm>
          <a:off x="703174" y="133350"/>
          <a:ext cx="1358036" cy="530074"/>
          <a:chOff x="5518797" y="1799444"/>
          <a:chExt cx="3048103" cy="1137761"/>
        </a:xfrm>
      </xdr:grpSpPr>
      <xdr:sp macro="" textlink="">
        <xdr:nvSpPr>
          <xdr:cNvPr id="183" name="Freeform 228">
            <a:extLst>
              <a:ext uri="{FF2B5EF4-FFF2-40B4-BE49-F238E27FC236}">
                <a16:creationId xmlns:a16="http://schemas.microsoft.com/office/drawing/2014/main" id="{709761F3-8C13-43B4-9A66-BA98941FB557}"/>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4" name="Freeform 229">
            <a:extLst>
              <a:ext uri="{FF2B5EF4-FFF2-40B4-BE49-F238E27FC236}">
                <a16:creationId xmlns:a16="http://schemas.microsoft.com/office/drawing/2014/main" id="{AF959DC4-B7FE-45E9-9055-1177CD35CA01}"/>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5" name="Freeform 230">
            <a:extLst>
              <a:ext uri="{FF2B5EF4-FFF2-40B4-BE49-F238E27FC236}">
                <a16:creationId xmlns:a16="http://schemas.microsoft.com/office/drawing/2014/main" id="{F826E346-04C0-4B00-9070-D848107950C8}"/>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86" name="Picture 185">
            <a:extLst>
              <a:ext uri="{FF2B5EF4-FFF2-40B4-BE49-F238E27FC236}">
                <a16:creationId xmlns:a16="http://schemas.microsoft.com/office/drawing/2014/main" id="{0AFD6E6B-E8C8-493A-8EE8-3DE51579F4E4}"/>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187" name="Freeform 232">
            <a:extLst>
              <a:ext uri="{FF2B5EF4-FFF2-40B4-BE49-F238E27FC236}">
                <a16:creationId xmlns:a16="http://schemas.microsoft.com/office/drawing/2014/main" id="{1B844484-A9FE-41E1-B48E-DACBFF7A53AF}"/>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8" name="Freeform 233">
            <a:extLst>
              <a:ext uri="{FF2B5EF4-FFF2-40B4-BE49-F238E27FC236}">
                <a16:creationId xmlns:a16="http://schemas.microsoft.com/office/drawing/2014/main" id="{F60CCBA4-F30B-4F9B-BF85-5418D394452C}"/>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89" name="Freeform 234">
            <a:extLst>
              <a:ext uri="{FF2B5EF4-FFF2-40B4-BE49-F238E27FC236}">
                <a16:creationId xmlns:a16="http://schemas.microsoft.com/office/drawing/2014/main" id="{9D8D6701-AE27-4312-B965-221C357E0447}"/>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0" name="Freeform 235">
            <a:extLst>
              <a:ext uri="{FF2B5EF4-FFF2-40B4-BE49-F238E27FC236}">
                <a16:creationId xmlns:a16="http://schemas.microsoft.com/office/drawing/2014/main" id="{89DF8D59-52E9-47C9-8542-790293C8DB4D}"/>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1" name="Freeform 236">
            <a:extLst>
              <a:ext uri="{FF2B5EF4-FFF2-40B4-BE49-F238E27FC236}">
                <a16:creationId xmlns:a16="http://schemas.microsoft.com/office/drawing/2014/main" id="{FFC5E224-38D5-4D8E-9602-DFEEA7CC3695}"/>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2" name="Freeform 237">
            <a:extLst>
              <a:ext uri="{FF2B5EF4-FFF2-40B4-BE49-F238E27FC236}">
                <a16:creationId xmlns:a16="http://schemas.microsoft.com/office/drawing/2014/main" id="{4901B489-B148-4CA2-AFF6-2B5EBA88428C}"/>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93" name="Picture 192">
            <a:extLst>
              <a:ext uri="{FF2B5EF4-FFF2-40B4-BE49-F238E27FC236}">
                <a16:creationId xmlns:a16="http://schemas.microsoft.com/office/drawing/2014/main" id="{FCAE5D62-7A67-415D-B0C1-0530C41CFE0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94" name="Freeform 239">
            <a:extLst>
              <a:ext uri="{FF2B5EF4-FFF2-40B4-BE49-F238E27FC236}">
                <a16:creationId xmlns:a16="http://schemas.microsoft.com/office/drawing/2014/main" id="{80EE387D-CD24-434B-82B9-60C4A0CA7CF5}"/>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95" name="Picture 194">
            <a:extLst>
              <a:ext uri="{FF2B5EF4-FFF2-40B4-BE49-F238E27FC236}">
                <a16:creationId xmlns:a16="http://schemas.microsoft.com/office/drawing/2014/main" id="{884BB6E5-504F-4B0A-BC6D-9CB45136A1A1}"/>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96" name="Freeform 241">
            <a:extLst>
              <a:ext uri="{FF2B5EF4-FFF2-40B4-BE49-F238E27FC236}">
                <a16:creationId xmlns:a16="http://schemas.microsoft.com/office/drawing/2014/main" id="{71AD2725-AEF8-46C5-A29E-A34B6F829EA3}"/>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97" name="Freeform 242">
            <a:extLst>
              <a:ext uri="{FF2B5EF4-FFF2-40B4-BE49-F238E27FC236}">
                <a16:creationId xmlns:a16="http://schemas.microsoft.com/office/drawing/2014/main" id="{B1758323-0172-4DAC-80A8-C20A8B3249A4}"/>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98" name="Picture 197">
            <a:extLst>
              <a:ext uri="{FF2B5EF4-FFF2-40B4-BE49-F238E27FC236}">
                <a16:creationId xmlns:a16="http://schemas.microsoft.com/office/drawing/2014/main" id="{02E4B3DE-D649-47AF-8C40-8DE5F37B1285}"/>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99" name="Freeform 244">
            <a:extLst>
              <a:ext uri="{FF2B5EF4-FFF2-40B4-BE49-F238E27FC236}">
                <a16:creationId xmlns:a16="http://schemas.microsoft.com/office/drawing/2014/main" id="{D2ADEED3-C7E0-413A-AB76-B6C70D6BA1CC}"/>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0" name="Freeform 245">
            <a:extLst>
              <a:ext uri="{FF2B5EF4-FFF2-40B4-BE49-F238E27FC236}">
                <a16:creationId xmlns:a16="http://schemas.microsoft.com/office/drawing/2014/main" id="{40AC1788-57EC-4621-8DDD-5241C56118FF}"/>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01" name="Picture 200">
            <a:extLst>
              <a:ext uri="{FF2B5EF4-FFF2-40B4-BE49-F238E27FC236}">
                <a16:creationId xmlns:a16="http://schemas.microsoft.com/office/drawing/2014/main" id="{239A5737-6DEC-4F3B-8C0C-0E4CA8536F48}"/>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202" name="Freeform 247">
            <a:extLst>
              <a:ext uri="{FF2B5EF4-FFF2-40B4-BE49-F238E27FC236}">
                <a16:creationId xmlns:a16="http://schemas.microsoft.com/office/drawing/2014/main" id="{BD0A5FCD-08E9-4DF0-8941-E2CA82F19A31}"/>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3" name="Freeform 248">
            <a:extLst>
              <a:ext uri="{FF2B5EF4-FFF2-40B4-BE49-F238E27FC236}">
                <a16:creationId xmlns:a16="http://schemas.microsoft.com/office/drawing/2014/main" id="{5BA37D81-C6F8-4D64-8CDB-DC001ADB3C85}"/>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04" name="Picture 203">
            <a:extLst>
              <a:ext uri="{FF2B5EF4-FFF2-40B4-BE49-F238E27FC236}">
                <a16:creationId xmlns:a16="http://schemas.microsoft.com/office/drawing/2014/main" id="{AC43765F-3911-493A-B75A-AB41709FB654}"/>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205" name="Freeform 250">
            <a:extLst>
              <a:ext uri="{FF2B5EF4-FFF2-40B4-BE49-F238E27FC236}">
                <a16:creationId xmlns:a16="http://schemas.microsoft.com/office/drawing/2014/main" id="{413D6C92-7C3D-4938-92B7-D548D3647A89}"/>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6" name="Freeform 251">
            <a:extLst>
              <a:ext uri="{FF2B5EF4-FFF2-40B4-BE49-F238E27FC236}">
                <a16:creationId xmlns:a16="http://schemas.microsoft.com/office/drawing/2014/main" id="{B8DB4B7A-36AD-4838-87B2-5ACA988B1F71}"/>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07" name="Picture 206">
            <a:extLst>
              <a:ext uri="{FF2B5EF4-FFF2-40B4-BE49-F238E27FC236}">
                <a16:creationId xmlns:a16="http://schemas.microsoft.com/office/drawing/2014/main" id="{4766BAC3-C2F3-40BB-AE50-E62607BF2221}"/>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208" name="Freeform 253">
            <a:extLst>
              <a:ext uri="{FF2B5EF4-FFF2-40B4-BE49-F238E27FC236}">
                <a16:creationId xmlns:a16="http://schemas.microsoft.com/office/drawing/2014/main" id="{FBD07B9C-052D-4E7B-94C9-04D1F433CB58}"/>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9" name="Freeform 254">
            <a:extLst>
              <a:ext uri="{FF2B5EF4-FFF2-40B4-BE49-F238E27FC236}">
                <a16:creationId xmlns:a16="http://schemas.microsoft.com/office/drawing/2014/main" id="{57855A4E-3EAE-4D86-986B-12969C6F2873}"/>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0" name="Freeform 255">
            <a:extLst>
              <a:ext uri="{FF2B5EF4-FFF2-40B4-BE49-F238E27FC236}">
                <a16:creationId xmlns:a16="http://schemas.microsoft.com/office/drawing/2014/main" id="{4AFB7BC7-CD94-4EF5-8768-F6E4521D4B65}"/>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1" name="Freeform 256">
            <a:extLst>
              <a:ext uri="{FF2B5EF4-FFF2-40B4-BE49-F238E27FC236}">
                <a16:creationId xmlns:a16="http://schemas.microsoft.com/office/drawing/2014/main" id="{A0AD1454-434F-4A0A-9ACD-E5F9AED01E28}"/>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12" name="Picture 211">
            <a:extLst>
              <a:ext uri="{FF2B5EF4-FFF2-40B4-BE49-F238E27FC236}">
                <a16:creationId xmlns:a16="http://schemas.microsoft.com/office/drawing/2014/main" id="{C826A069-AD7D-4B6D-935D-9C2F767E1CF9}"/>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213" name="Freeform 258">
            <a:extLst>
              <a:ext uri="{FF2B5EF4-FFF2-40B4-BE49-F238E27FC236}">
                <a16:creationId xmlns:a16="http://schemas.microsoft.com/office/drawing/2014/main" id="{AF2AE002-C80D-4D86-A506-DD35851C912E}"/>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4" name="Freeform 259">
            <a:extLst>
              <a:ext uri="{FF2B5EF4-FFF2-40B4-BE49-F238E27FC236}">
                <a16:creationId xmlns:a16="http://schemas.microsoft.com/office/drawing/2014/main" id="{C97981A0-8535-47D4-9A45-FA352DB71184}"/>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5" name="Freeform 260">
            <a:extLst>
              <a:ext uri="{FF2B5EF4-FFF2-40B4-BE49-F238E27FC236}">
                <a16:creationId xmlns:a16="http://schemas.microsoft.com/office/drawing/2014/main" id="{C785997F-33C7-463D-A472-804024AAE178}"/>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6" name="Freeform 261">
            <a:extLst>
              <a:ext uri="{FF2B5EF4-FFF2-40B4-BE49-F238E27FC236}">
                <a16:creationId xmlns:a16="http://schemas.microsoft.com/office/drawing/2014/main" id="{03D7F8E3-6FEC-421A-AB5F-57C9F689AF40}"/>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7" name="Freeform 262">
            <a:extLst>
              <a:ext uri="{FF2B5EF4-FFF2-40B4-BE49-F238E27FC236}">
                <a16:creationId xmlns:a16="http://schemas.microsoft.com/office/drawing/2014/main" id="{9597BEEB-6761-4830-B3E0-84ED6957C19E}"/>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8" name="Freeform 263">
            <a:extLst>
              <a:ext uri="{FF2B5EF4-FFF2-40B4-BE49-F238E27FC236}">
                <a16:creationId xmlns:a16="http://schemas.microsoft.com/office/drawing/2014/main" id="{91D91E9E-24F3-45D6-83A4-EE76011B045B}"/>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19" name="Freeform 264">
            <a:extLst>
              <a:ext uri="{FF2B5EF4-FFF2-40B4-BE49-F238E27FC236}">
                <a16:creationId xmlns:a16="http://schemas.microsoft.com/office/drawing/2014/main" id="{600D72AE-48AD-49FF-AA0A-242E2B8DBF45}"/>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0" name="Freeform 265">
            <a:extLst>
              <a:ext uri="{FF2B5EF4-FFF2-40B4-BE49-F238E27FC236}">
                <a16:creationId xmlns:a16="http://schemas.microsoft.com/office/drawing/2014/main" id="{37079A96-AD5E-44A0-B35E-040BC01FE446}"/>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1" name="Freeform 266">
            <a:extLst>
              <a:ext uri="{FF2B5EF4-FFF2-40B4-BE49-F238E27FC236}">
                <a16:creationId xmlns:a16="http://schemas.microsoft.com/office/drawing/2014/main" id="{4C2F3F08-474C-4875-A9ED-C30E43D6CC70}"/>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2" name="Freeform 267">
            <a:extLst>
              <a:ext uri="{FF2B5EF4-FFF2-40B4-BE49-F238E27FC236}">
                <a16:creationId xmlns:a16="http://schemas.microsoft.com/office/drawing/2014/main" id="{6B3B1948-8807-44BC-8E88-7D47220421FA}"/>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3" name="Freeform 268">
            <a:extLst>
              <a:ext uri="{FF2B5EF4-FFF2-40B4-BE49-F238E27FC236}">
                <a16:creationId xmlns:a16="http://schemas.microsoft.com/office/drawing/2014/main" id="{17ECFE35-F677-4A4D-AD02-67A141CE278B}"/>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4" name="Freeform 269">
            <a:extLst>
              <a:ext uri="{FF2B5EF4-FFF2-40B4-BE49-F238E27FC236}">
                <a16:creationId xmlns:a16="http://schemas.microsoft.com/office/drawing/2014/main" id="{B5389321-0441-423C-80A7-E8E2AAE34BCF}"/>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5" name="Freeform 270">
            <a:extLst>
              <a:ext uri="{FF2B5EF4-FFF2-40B4-BE49-F238E27FC236}">
                <a16:creationId xmlns:a16="http://schemas.microsoft.com/office/drawing/2014/main" id="{3C6A686D-3711-479C-9077-CFCD96B1FD40}"/>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26" name="Freeform 271">
            <a:extLst>
              <a:ext uri="{FF2B5EF4-FFF2-40B4-BE49-F238E27FC236}">
                <a16:creationId xmlns:a16="http://schemas.microsoft.com/office/drawing/2014/main" id="{FD54749D-369A-4058-B765-B58EE21438F1}"/>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D830-42C0-4E17-A566-1CEDBDB543E0}">
  <dimension ref="A1:N52"/>
  <sheetViews>
    <sheetView topLeftCell="B1" zoomScale="90" zoomScaleNormal="90" workbookViewId="0">
      <selection activeCell="F10" sqref="F10:I16"/>
    </sheetView>
  </sheetViews>
  <sheetFormatPr defaultRowHeight="14.4"/>
  <cols>
    <col min="2" max="2" width="23.21875" bestFit="1" customWidth="1"/>
    <col min="3" max="3" width="21.88671875" bestFit="1" customWidth="1"/>
    <col min="4" max="4" width="45.44140625" customWidth="1"/>
    <col min="5" max="5" width="25.44140625" bestFit="1" customWidth="1"/>
    <col min="6" max="6" width="12.5546875" bestFit="1" customWidth="1"/>
    <col min="7" max="7" width="17.44140625" style="43" bestFit="1" customWidth="1"/>
    <col min="8" max="8" width="11.21875" bestFit="1" customWidth="1"/>
    <col min="9" max="9" width="29.77734375" bestFit="1" customWidth="1"/>
    <col min="10" max="10" width="17.44140625" bestFit="1" customWidth="1"/>
    <col min="11" max="11" width="16.88671875" bestFit="1" customWidth="1"/>
    <col min="12" max="13" width="9.109375"/>
    <col min="14" max="14" width="10.109375" customWidth="1"/>
  </cols>
  <sheetData>
    <row r="1" spans="1:14">
      <c r="A1" s="2"/>
      <c r="B1" s="2"/>
      <c r="C1" s="1"/>
      <c r="D1" s="2"/>
      <c r="E1" s="2"/>
      <c r="F1" s="2"/>
      <c r="G1" s="40"/>
      <c r="H1" s="2"/>
      <c r="I1" s="13"/>
      <c r="J1" s="2"/>
      <c r="K1" s="2"/>
      <c r="L1" s="2"/>
      <c r="M1" s="2"/>
      <c r="N1" s="2"/>
    </row>
    <row r="2" spans="1:14">
      <c r="A2" s="2"/>
      <c r="B2" s="2"/>
      <c r="C2" s="1"/>
      <c r="D2" s="2"/>
      <c r="E2" s="2"/>
      <c r="F2" s="2"/>
      <c r="G2" s="40"/>
      <c r="H2" s="2"/>
      <c r="I2" s="13"/>
      <c r="J2" s="2"/>
      <c r="K2" s="2"/>
      <c r="L2" s="2"/>
      <c r="M2" s="2"/>
      <c r="N2" s="2"/>
    </row>
    <row r="3" spans="1:14">
      <c r="A3" s="2"/>
      <c r="B3" s="2"/>
      <c r="C3" s="1"/>
      <c r="D3" s="2"/>
      <c r="E3" s="2"/>
      <c r="F3" s="2"/>
      <c r="G3" s="40"/>
      <c r="H3" s="2"/>
      <c r="I3" s="13"/>
      <c r="J3" s="2"/>
      <c r="K3" s="2"/>
      <c r="L3" s="2"/>
      <c r="M3" s="2"/>
      <c r="N3" s="2"/>
    </row>
    <row r="4" spans="1:14">
      <c r="A4" s="2"/>
      <c r="B4" s="2"/>
      <c r="C4" s="1"/>
      <c r="D4" s="2"/>
      <c r="E4" s="2"/>
      <c r="F4" s="2"/>
      <c r="G4" s="40"/>
      <c r="H4" s="2"/>
      <c r="I4" s="13"/>
      <c r="J4" s="2"/>
      <c r="K4" s="2"/>
      <c r="L4" s="2"/>
      <c r="M4" s="2"/>
      <c r="N4" s="2"/>
    </row>
    <row r="5" spans="1:14">
      <c r="A5" s="2"/>
      <c r="B5" s="51" t="s">
        <v>18</v>
      </c>
      <c r="C5" s="51"/>
      <c r="D5" s="51"/>
      <c r="E5" s="51"/>
      <c r="F5" s="51"/>
      <c r="G5" s="51"/>
      <c r="H5" s="51"/>
      <c r="I5" s="51"/>
      <c r="J5" s="2"/>
      <c r="K5" s="2"/>
      <c r="L5" s="2"/>
      <c r="M5" s="2"/>
      <c r="N5" s="2"/>
    </row>
    <row r="6" spans="1:14">
      <c r="A6" s="2"/>
      <c r="B6" s="51"/>
      <c r="C6" s="51"/>
      <c r="D6" s="51"/>
      <c r="E6" s="51"/>
      <c r="F6" s="51"/>
      <c r="G6" s="51"/>
      <c r="H6" s="51"/>
      <c r="I6" s="51"/>
      <c r="J6" s="2"/>
      <c r="K6" s="2"/>
      <c r="L6" s="2"/>
      <c r="M6" s="2"/>
      <c r="N6" s="2"/>
    </row>
    <row r="7" spans="1:14">
      <c r="A7" s="2"/>
      <c r="B7" s="52" t="s">
        <v>21</v>
      </c>
      <c r="C7" s="52"/>
      <c r="D7" s="52"/>
      <c r="E7" s="52"/>
      <c r="F7" s="52"/>
      <c r="G7" s="52"/>
      <c r="H7" s="52"/>
      <c r="I7" s="52"/>
      <c r="J7" s="52"/>
      <c r="K7" s="52"/>
      <c r="L7" s="52"/>
      <c r="M7" s="52"/>
      <c r="N7" s="2"/>
    </row>
    <row r="8" spans="1:14">
      <c r="A8" s="2"/>
      <c r="B8" s="52"/>
      <c r="C8" s="52"/>
      <c r="D8" s="52"/>
      <c r="E8" s="52"/>
      <c r="F8" s="52"/>
      <c r="G8" s="52"/>
      <c r="H8" s="52"/>
      <c r="I8" s="52"/>
      <c r="J8" s="52"/>
      <c r="K8" s="52"/>
      <c r="L8" s="52"/>
      <c r="M8" s="52"/>
      <c r="N8" s="2"/>
    </row>
    <row r="9" spans="1:14">
      <c r="A9" s="2"/>
      <c r="B9" s="30"/>
      <c r="C9" s="30"/>
      <c r="D9" s="30"/>
      <c r="E9" s="30"/>
      <c r="F9" s="30"/>
      <c r="G9" s="41"/>
      <c r="H9" s="30"/>
      <c r="I9" s="30"/>
      <c r="J9" s="2"/>
      <c r="K9" s="2"/>
      <c r="L9" s="2"/>
      <c r="M9" s="2"/>
      <c r="N9" s="2"/>
    </row>
    <row r="10" spans="1:14">
      <c r="A10" s="2"/>
      <c r="B10" s="5" t="s">
        <v>15</v>
      </c>
      <c r="C10" s="53" t="s">
        <v>22</v>
      </c>
      <c r="D10" s="54"/>
      <c r="E10" s="2"/>
      <c r="F10" s="55"/>
      <c r="G10" s="55"/>
      <c r="H10" s="55"/>
      <c r="I10" s="55"/>
      <c r="J10" s="2"/>
      <c r="K10" s="2"/>
      <c r="L10" s="2"/>
      <c r="M10" s="2"/>
      <c r="N10" s="2"/>
    </row>
    <row r="11" spans="1:14">
      <c r="A11" s="2"/>
      <c r="B11" s="2"/>
      <c r="C11" s="3"/>
      <c r="D11" s="3"/>
      <c r="E11" s="25"/>
      <c r="F11" s="55"/>
      <c r="G11" s="55"/>
      <c r="H11" s="55"/>
      <c r="I11" s="55"/>
      <c r="J11" s="2"/>
      <c r="K11" s="2"/>
      <c r="L11" s="2"/>
      <c r="M11" s="2"/>
      <c r="N11" s="2"/>
    </row>
    <row r="12" spans="1:14">
      <c r="A12" s="2"/>
      <c r="B12" s="5" t="s">
        <v>20</v>
      </c>
      <c r="C12" s="53" t="s">
        <v>23</v>
      </c>
      <c r="D12" s="54"/>
      <c r="E12" s="25"/>
      <c r="F12" s="55"/>
      <c r="G12" s="55"/>
      <c r="H12" s="55"/>
      <c r="I12" s="55"/>
      <c r="J12" s="2"/>
      <c r="K12" s="2"/>
      <c r="L12" s="2"/>
      <c r="M12" s="2"/>
      <c r="N12" s="2"/>
    </row>
    <row r="13" spans="1:14">
      <c r="A13" s="2"/>
      <c r="B13" s="5"/>
      <c r="C13" s="3"/>
      <c r="D13" s="3"/>
      <c r="E13" s="25"/>
      <c r="F13" s="55"/>
      <c r="G13" s="55"/>
      <c r="H13" s="55"/>
      <c r="I13" s="55"/>
      <c r="J13" s="2"/>
      <c r="K13" s="2"/>
      <c r="L13" s="2"/>
      <c r="M13" s="2"/>
      <c r="N13" s="2"/>
    </row>
    <row r="14" spans="1:14">
      <c r="A14" s="2"/>
      <c r="B14" s="4" t="s">
        <v>0</v>
      </c>
      <c r="C14" s="56">
        <v>44917</v>
      </c>
      <c r="D14" s="54"/>
      <c r="E14" s="25"/>
      <c r="F14" s="55"/>
      <c r="G14" s="55"/>
      <c r="H14" s="55"/>
      <c r="I14" s="55"/>
      <c r="J14" s="2"/>
      <c r="K14" s="2"/>
      <c r="L14" s="2"/>
      <c r="M14" s="2"/>
      <c r="N14" s="2"/>
    </row>
    <row r="15" spans="1:14">
      <c r="A15" s="2"/>
      <c r="B15" s="5"/>
      <c r="C15" s="3"/>
      <c r="D15" s="3"/>
      <c r="E15" s="25"/>
      <c r="F15" s="55"/>
      <c r="G15" s="55"/>
      <c r="H15" s="55"/>
      <c r="I15" s="55"/>
      <c r="J15" s="2"/>
      <c r="K15" s="2"/>
      <c r="L15" s="2"/>
      <c r="M15" s="2"/>
      <c r="N15" s="2"/>
    </row>
    <row r="16" spans="1:14">
      <c r="A16" s="2"/>
      <c r="B16" s="4" t="s">
        <v>78</v>
      </c>
      <c r="C16" s="53" t="s">
        <v>24</v>
      </c>
      <c r="D16" s="54"/>
      <c r="E16" s="25"/>
      <c r="F16" s="55"/>
      <c r="G16" s="55"/>
      <c r="H16" s="55"/>
      <c r="I16" s="55"/>
      <c r="J16" s="2"/>
      <c r="K16" s="2"/>
      <c r="L16" s="2"/>
      <c r="M16" s="2"/>
      <c r="N16" s="2"/>
    </row>
    <row r="17" spans="1:14">
      <c r="A17" s="2"/>
      <c r="B17" s="3"/>
      <c r="C17" s="3"/>
      <c r="D17" s="3"/>
      <c r="E17" s="25"/>
      <c r="F17" s="25"/>
      <c r="G17" s="37"/>
      <c r="H17" s="25"/>
      <c r="I17" s="25"/>
      <c r="J17" s="2"/>
      <c r="K17" s="2"/>
      <c r="L17" s="2"/>
      <c r="M17" s="2"/>
      <c r="N17" s="2"/>
    </row>
    <row r="18" spans="1:14">
      <c r="A18" s="2"/>
      <c r="B18" s="2"/>
      <c r="C18" s="29"/>
      <c r="D18" s="29"/>
      <c r="E18" s="3"/>
      <c r="F18" s="3"/>
      <c r="G18" s="41"/>
      <c r="H18" s="3"/>
      <c r="I18" s="14"/>
      <c r="J18" s="2"/>
      <c r="K18" s="2"/>
      <c r="L18" s="2"/>
      <c r="M18" s="2"/>
      <c r="N18" s="2"/>
    </row>
    <row r="19" spans="1:14" ht="15" thickBot="1">
      <c r="A19" s="2"/>
      <c r="B19" s="2"/>
      <c r="C19" s="3"/>
      <c r="D19" s="3"/>
      <c r="E19" s="3"/>
      <c r="F19" s="3"/>
      <c r="G19" s="41"/>
      <c r="H19" s="3"/>
      <c r="I19" s="14"/>
      <c r="J19" s="2"/>
      <c r="K19" s="2"/>
      <c r="L19" s="2"/>
      <c r="M19" s="2"/>
      <c r="N19" s="2"/>
    </row>
    <row r="20" spans="1:14" ht="28.2" thickBot="1">
      <c r="A20" s="2"/>
      <c r="B20" s="18" t="s">
        <v>9</v>
      </c>
      <c r="C20" s="8" t="s">
        <v>16</v>
      </c>
      <c r="D20" s="9" t="s">
        <v>2</v>
      </c>
      <c r="E20" s="9" t="s">
        <v>3</v>
      </c>
      <c r="F20" s="15" t="s">
        <v>4</v>
      </c>
      <c r="G20" s="9" t="s">
        <v>5</v>
      </c>
      <c r="H20" s="9" t="s">
        <v>1</v>
      </c>
      <c r="I20" s="9" t="s">
        <v>6</v>
      </c>
      <c r="J20" s="15" t="s">
        <v>79</v>
      </c>
      <c r="K20" s="31" t="s">
        <v>80</v>
      </c>
      <c r="L20" s="45" t="s">
        <v>8</v>
      </c>
      <c r="M20" s="46"/>
      <c r="N20" s="47"/>
    </row>
    <row r="21" spans="1:14" ht="14.4" customHeight="1">
      <c r="A21" s="2"/>
      <c r="B21" s="33" t="s">
        <v>25</v>
      </c>
      <c r="C21" s="7" t="s">
        <v>26</v>
      </c>
      <c r="D21" s="59" t="s">
        <v>33</v>
      </c>
      <c r="E21" s="26" t="s">
        <v>27</v>
      </c>
      <c r="F21" s="16">
        <v>150</v>
      </c>
      <c r="G21" s="36">
        <v>30</v>
      </c>
      <c r="H21" s="11">
        <v>44927</v>
      </c>
      <c r="I21" s="28">
        <v>45107</v>
      </c>
      <c r="J21" s="27">
        <f>IF(IFERROR(F21*G21,"")=0,"",IFERROR(F21*G21,""))</f>
        <v>4500</v>
      </c>
      <c r="K21" s="27">
        <f>IFERROR(J21*1.15,"")</f>
        <v>5175</v>
      </c>
      <c r="L21" s="48" t="s">
        <v>31</v>
      </c>
      <c r="M21" s="49"/>
      <c r="N21" s="50"/>
    </row>
    <row r="22" spans="1:14">
      <c r="A22" s="2"/>
      <c r="B22" s="33" t="s">
        <v>25</v>
      </c>
      <c r="C22" s="7" t="s">
        <v>26</v>
      </c>
      <c r="D22" s="60"/>
      <c r="E22" s="26" t="s">
        <v>28</v>
      </c>
      <c r="F22" s="16">
        <v>50</v>
      </c>
      <c r="G22" s="36">
        <v>30</v>
      </c>
      <c r="H22" s="11">
        <v>44927</v>
      </c>
      <c r="I22" s="28">
        <v>45107</v>
      </c>
      <c r="J22" s="27">
        <f>IF(IFERROR(F22*G22,"")=0,"",IFERROR(F22*G22,""))</f>
        <v>1500</v>
      </c>
      <c r="K22" s="27">
        <f>IFERROR(J22*1.15,"")</f>
        <v>1724.9999999999998</v>
      </c>
      <c r="L22" s="48" t="s">
        <v>31</v>
      </c>
      <c r="M22" s="49"/>
      <c r="N22" s="50"/>
    </row>
    <row r="23" spans="1:14">
      <c r="A23" s="2"/>
      <c r="B23" s="33" t="s">
        <v>25</v>
      </c>
      <c r="C23" s="7" t="s">
        <v>26</v>
      </c>
      <c r="D23" s="60"/>
      <c r="E23" s="26" t="s">
        <v>29</v>
      </c>
      <c r="F23" s="16">
        <v>250</v>
      </c>
      <c r="G23" s="36">
        <v>12</v>
      </c>
      <c r="H23" s="11">
        <v>44927</v>
      </c>
      <c r="I23" s="28">
        <v>45107</v>
      </c>
      <c r="J23" s="27">
        <f>IF(IFERROR(F23*G23,"")=0,"",IFERROR(F23*G23,""))</f>
        <v>3000</v>
      </c>
      <c r="K23" s="27">
        <f>IFERROR(J23*1.15,"")</f>
        <v>3449.9999999999995</v>
      </c>
      <c r="L23" s="48" t="s">
        <v>32</v>
      </c>
      <c r="M23" s="49"/>
      <c r="N23" s="50"/>
    </row>
    <row r="24" spans="1:14">
      <c r="A24" s="2"/>
      <c r="B24" s="33" t="s">
        <v>25</v>
      </c>
      <c r="C24" s="7" t="s">
        <v>26</v>
      </c>
      <c r="D24" s="58"/>
      <c r="E24" s="26" t="s">
        <v>30</v>
      </c>
      <c r="F24" s="16">
        <v>130</v>
      </c>
      <c r="G24" s="36">
        <v>2</v>
      </c>
      <c r="H24" s="11">
        <v>44927</v>
      </c>
      <c r="I24" s="28">
        <v>45107</v>
      </c>
      <c r="J24" s="27">
        <f>IF(IFERROR(F24*G24,"")=0,"",IFERROR(F24*G24,""))</f>
        <v>260</v>
      </c>
      <c r="K24" s="27">
        <f>IFERROR(J24*1.15,"")</f>
        <v>299</v>
      </c>
      <c r="L24" s="48"/>
      <c r="M24" s="49"/>
      <c r="N24" s="50"/>
    </row>
    <row r="25" spans="1:14" ht="27.6">
      <c r="A25" s="2"/>
      <c r="B25" s="6" t="s">
        <v>25</v>
      </c>
      <c r="C25" s="7" t="s">
        <v>26</v>
      </c>
      <c r="D25" s="35" t="s">
        <v>34</v>
      </c>
      <c r="E25" s="26" t="s">
        <v>30</v>
      </c>
      <c r="F25" s="16">
        <v>20000</v>
      </c>
      <c r="G25" s="36">
        <v>1</v>
      </c>
      <c r="H25" s="11"/>
      <c r="I25" s="28">
        <v>45015</v>
      </c>
      <c r="J25" s="27">
        <f t="shared" ref="J25:J43" si="0">IF(IFERROR(F25*G25,"")=0,"",IFERROR(F25*G25,""))</f>
        <v>20000</v>
      </c>
      <c r="K25" s="27">
        <f t="shared" ref="K25:K43" si="1">IFERROR(J25*1.15,"")</f>
        <v>23000</v>
      </c>
      <c r="L25" s="44"/>
      <c r="M25" s="44"/>
      <c r="N25" s="44"/>
    </row>
    <row r="26" spans="1:14" ht="28.2" customHeight="1">
      <c r="A26" s="2"/>
      <c r="B26" s="33" t="s">
        <v>25</v>
      </c>
      <c r="C26" s="7" t="s">
        <v>26</v>
      </c>
      <c r="D26" s="57" t="s">
        <v>35</v>
      </c>
      <c r="E26" s="26" t="s">
        <v>27</v>
      </c>
      <c r="F26" s="16">
        <v>150</v>
      </c>
      <c r="G26" s="36">
        <v>6</v>
      </c>
      <c r="H26" s="11">
        <v>44986</v>
      </c>
      <c r="I26" s="28">
        <v>45107</v>
      </c>
      <c r="J26" s="27">
        <f t="shared" si="0"/>
        <v>900</v>
      </c>
      <c r="K26" s="27">
        <f t="shared" si="1"/>
        <v>1035</v>
      </c>
      <c r="L26" s="44"/>
      <c r="M26" s="44"/>
      <c r="N26" s="44"/>
    </row>
    <row r="27" spans="1:14">
      <c r="A27" s="2"/>
      <c r="B27" s="33" t="s">
        <v>25</v>
      </c>
      <c r="C27" s="7" t="s">
        <v>26</v>
      </c>
      <c r="D27" s="58"/>
      <c r="E27" s="26" t="s">
        <v>29</v>
      </c>
      <c r="F27" s="16">
        <v>250</v>
      </c>
      <c r="G27" s="36">
        <v>6</v>
      </c>
      <c r="H27" s="11">
        <v>45024</v>
      </c>
      <c r="I27" s="28">
        <v>45024</v>
      </c>
      <c r="J27" s="27">
        <f t="shared" si="0"/>
        <v>1500</v>
      </c>
      <c r="K27" s="27">
        <f t="shared" si="1"/>
        <v>1724.9999999999998</v>
      </c>
      <c r="L27" s="48"/>
      <c r="M27" s="49"/>
      <c r="N27" s="50"/>
    </row>
    <row r="28" spans="1:14">
      <c r="A28" s="2"/>
      <c r="B28" s="6" t="s">
        <v>38</v>
      </c>
      <c r="C28" s="7" t="s">
        <v>26</v>
      </c>
      <c r="D28" s="35" t="s">
        <v>36</v>
      </c>
      <c r="E28" s="26"/>
      <c r="F28" s="16">
        <v>1500</v>
      </c>
      <c r="G28" s="36">
        <v>1</v>
      </c>
      <c r="H28" s="11">
        <v>45024</v>
      </c>
      <c r="I28" s="28">
        <v>45024</v>
      </c>
      <c r="J28" s="27">
        <f t="shared" si="0"/>
        <v>1500</v>
      </c>
      <c r="K28" s="27">
        <f t="shared" si="1"/>
        <v>1724.9999999999998</v>
      </c>
      <c r="L28" s="44" t="s">
        <v>37</v>
      </c>
      <c r="M28" s="44"/>
      <c r="N28" s="44"/>
    </row>
    <row r="29" spans="1:14">
      <c r="A29" s="2"/>
      <c r="B29" s="33" t="s">
        <v>25</v>
      </c>
      <c r="C29" s="7" t="s">
        <v>39</v>
      </c>
      <c r="D29" s="57" t="s">
        <v>40</v>
      </c>
      <c r="E29" s="26" t="s">
        <v>29</v>
      </c>
      <c r="F29" s="16">
        <v>250</v>
      </c>
      <c r="G29" s="36">
        <v>2</v>
      </c>
      <c r="H29" s="11">
        <v>45033</v>
      </c>
      <c r="I29" s="28">
        <v>45037</v>
      </c>
      <c r="J29" s="27">
        <f t="shared" si="0"/>
        <v>500</v>
      </c>
      <c r="K29" s="27">
        <f t="shared" si="1"/>
        <v>575</v>
      </c>
      <c r="L29" s="44"/>
      <c r="M29" s="44"/>
      <c r="N29" s="44"/>
    </row>
    <row r="30" spans="1:14">
      <c r="A30" s="2"/>
      <c r="B30" s="33" t="s">
        <v>25</v>
      </c>
      <c r="C30" s="7" t="s">
        <v>39</v>
      </c>
      <c r="D30" s="58"/>
      <c r="E30" s="26" t="s">
        <v>41</v>
      </c>
      <c r="F30" s="16">
        <v>150</v>
      </c>
      <c r="G30" s="36">
        <v>5</v>
      </c>
      <c r="H30" s="11">
        <v>45033</v>
      </c>
      <c r="I30" s="28">
        <v>45037</v>
      </c>
      <c r="J30" s="27">
        <f t="shared" si="0"/>
        <v>750</v>
      </c>
      <c r="K30" s="27">
        <f t="shared" si="1"/>
        <v>862.49999999999989</v>
      </c>
      <c r="L30" s="44"/>
      <c r="M30" s="44"/>
      <c r="N30" s="44"/>
    </row>
    <row r="31" spans="1:14">
      <c r="A31" s="2"/>
      <c r="B31" s="6" t="s">
        <v>25</v>
      </c>
      <c r="C31" s="7" t="s">
        <v>39</v>
      </c>
      <c r="D31" s="35" t="s">
        <v>42</v>
      </c>
      <c r="E31" s="26" t="s">
        <v>29</v>
      </c>
      <c r="F31" s="16">
        <v>250</v>
      </c>
      <c r="G31" s="36">
        <v>4</v>
      </c>
      <c r="H31" s="11">
        <v>45040</v>
      </c>
      <c r="I31" s="28">
        <v>45040</v>
      </c>
      <c r="J31" s="27">
        <f t="shared" si="0"/>
        <v>1000</v>
      </c>
      <c r="K31" s="27">
        <f t="shared" si="1"/>
        <v>1150</v>
      </c>
      <c r="L31" s="44"/>
      <c r="M31" s="44"/>
      <c r="N31" s="44"/>
    </row>
    <row r="32" spans="1:14">
      <c r="A32" s="2"/>
      <c r="B32" s="6" t="s">
        <v>25</v>
      </c>
      <c r="C32" s="7" t="s">
        <v>39</v>
      </c>
      <c r="D32" s="35" t="s">
        <v>43</v>
      </c>
      <c r="E32" s="26" t="s">
        <v>29</v>
      </c>
      <c r="F32" s="16">
        <v>100</v>
      </c>
      <c r="G32" s="36">
        <v>1</v>
      </c>
      <c r="H32" s="11">
        <v>45040</v>
      </c>
      <c r="I32" s="28">
        <v>45040</v>
      </c>
      <c r="J32" s="27">
        <f t="shared" si="0"/>
        <v>100</v>
      </c>
      <c r="K32" s="27">
        <f t="shared" si="1"/>
        <v>114.99999999999999</v>
      </c>
      <c r="L32" s="44"/>
      <c r="M32" s="44"/>
      <c r="N32" s="44"/>
    </row>
    <row r="33" spans="1:14">
      <c r="A33" s="2"/>
      <c r="B33" s="6"/>
      <c r="C33" s="7"/>
      <c r="D33" s="19"/>
      <c r="E33" s="26"/>
      <c r="F33" s="16"/>
      <c r="G33" s="36"/>
      <c r="H33" s="11"/>
      <c r="I33" s="28"/>
      <c r="J33" s="27" t="str">
        <f t="shared" si="0"/>
        <v/>
      </c>
      <c r="K33" s="27" t="str">
        <f t="shared" si="1"/>
        <v/>
      </c>
      <c r="L33" s="44"/>
      <c r="M33" s="44"/>
      <c r="N33" s="44"/>
    </row>
    <row r="34" spans="1:14">
      <c r="A34" s="2"/>
      <c r="B34" s="6"/>
      <c r="C34" s="7"/>
      <c r="D34" s="19"/>
      <c r="E34" s="26"/>
      <c r="F34" s="16"/>
      <c r="G34" s="36"/>
      <c r="H34" s="11"/>
      <c r="I34" s="28"/>
      <c r="J34" s="27" t="str">
        <f t="shared" si="0"/>
        <v/>
      </c>
      <c r="K34" s="27" t="str">
        <f t="shared" si="1"/>
        <v/>
      </c>
      <c r="L34" s="44"/>
      <c r="M34" s="44"/>
      <c r="N34" s="44"/>
    </row>
    <row r="35" spans="1:14">
      <c r="A35" s="2"/>
      <c r="B35" s="6"/>
      <c r="C35" s="7"/>
      <c r="D35" s="19"/>
      <c r="E35" s="26"/>
      <c r="F35" s="16"/>
      <c r="G35" s="36"/>
      <c r="H35" s="11"/>
      <c r="I35" s="28"/>
      <c r="J35" s="27" t="str">
        <f t="shared" si="0"/>
        <v/>
      </c>
      <c r="K35" s="27" t="str">
        <f t="shared" si="1"/>
        <v/>
      </c>
      <c r="L35" s="44"/>
      <c r="M35" s="44"/>
      <c r="N35" s="44"/>
    </row>
    <row r="36" spans="1:14">
      <c r="A36" s="2"/>
      <c r="B36" s="6"/>
      <c r="C36" s="7"/>
      <c r="D36" s="19"/>
      <c r="E36" s="26"/>
      <c r="F36" s="16"/>
      <c r="G36" s="36"/>
      <c r="H36" s="11"/>
      <c r="I36" s="28"/>
      <c r="J36" s="27" t="str">
        <f t="shared" si="0"/>
        <v/>
      </c>
      <c r="K36" s="27" t="str">
        <f t="shared" si="1"/>
        <v/>
      </c>
      <c r="L36" s="44"/>
      <c r="M36" s="44"/>
      <c r="N36" s="44"/>
    </row>
    <row r="37" spans="1:14">
      <c r="A37" s="2"/>
      <c r="B37" s="6"/>
      <c r="C37" s="7"/>
      <c r="D37" s="19"/>
      <c r="E37" s="26"/>
      <c r="F37" s="16"/>
      <c r="G37" s="36"/>
      <c r="H37" s="11"/>
      <c r="I37" s="28"/>
      <c r="J37" s="27" t="str">
        <f t="shared" si="0"/>
        <v/>
      </c>
      <c r="K37" s="27" t="str">
        <f t="shared" si="1"/>
        <v/>
      </c>
      <c r="L37" s="44"/>
      <c r="M37" s="44"/>
      <c r="N37" s="44"/>
    </row>
    <row r="38" spans="1:14">
      <c r="A38" s="2"/>
      <c r="B38" s="6"/>
      <c r="C38" s="7"/>
      <c r="D38" s="19"/>
      <c r="E38" s="26"/>
      <c r="F38" s="16"/>
      <c r="G38" s="36"/>
      <c r="H38" s="11"/>
      <c r="I38" s="28"/>
      <c r="J38" s="27" t="str">
        <f t="shared" si="0"/>
        <v/>
      </c>
      <c r="K38" s="27" t="str">
        <f t="shared" si="1"/>
        <v/>
      </c>
      <c r="L38" s="44"/>
      <c r="M38" s="44"/>
      <c r="N38" s="44"/>
    </row>
    <row r="39" spans="1:14">
      <c r="A39" s="2"/>
      <c r="B39" s="6"/>
      <c r="C39" s="7"/>
      <c r="D39" s="19"/>
      <c r="E39" s="26"/>
      <c r="F39" s="16"/>
      <c r="G39" s="36"/>
      <c r="H39" s="11"/>
      <c r="I39" s="28"/>
      <c r="J39" s="27" t="str">
        <f t="shared" si="0"/>
        <v/>
      </c>
      <c r="K39" s="27" t="str">
        <f t="shared" si="1"/>
        <v/>
      </c>
      <c r="L39" s="44"/>
      <c r="M39" s="44"/>
      <c r="N39" s="44"/>
    </row>
    <row r="40" spans="1:14">
      <c r="A40" s="2"/>
      <c r="B40" s="6"/>
      <c r="C40" s="7"/>
      <c r="D40" s="19"/>
      <c r="E40" s="26"/>
      <c r="F40" s="16"/>
      <c r="G40" s="36"/>
      <c r="H40" s="11"/>
      <c r="I40" s="28"/>
      <c r="J40" s="27" t="str">
        <f t="shared" si="0"/>
        <v/>
      </c>
      <c r="K40" s="27" t="str">
        <f t="shared" si="1"/>
        <v/>
      </c>
      <c r="L40" s="44"/>
      <c r="M40" s="44"/>
      <c r="N40" s="44"/>
    </row>
    <row r="41" spans="1:14">
      <c r="A41" s="2"/>
      <c r="B41" s="6"/>
      <c r="C41" s="7"/>
      <c r="D41" s="19"/>
      <c r="E41" s="26"/>
      <c r="F41" s="16"/>
      <c r="G41" s="36"/>
      <c r="H41" s="11"/>
      <c r="I41" s="28"/>
      <c r="J41" s="27" t="str">
        <f t="shared" si="0"/>
        <v/>
      </c>
      <c r="K41" s="27" t="str">
        <f t="shared" si="1"/>
        <v/>
      </c>
      <c r="L41" s="44"/>
      <c r="M41" s="44"/>
      <c r="N41" s="44"/>
    </row>
    <row r="42" spans="1:14">
      <c r="A42" s="2"/>
      <c r="B42" s="6"/>
      <c r="C42" s="7"/>
      <c r="D42" s="19"/>
      <c r="E42" s="26"/>
      <c r="F42" s="16"/>
      <c r="G42" s="36"/>
      <c r="H42" s="11"/>
      <c r="I42" s="28"/>
      <c r="J42" s="27" t="str">
        <f t="shared" si="0"/>
        <v/>
      </c>
      <c r="K42" s="27" t="str">
        <f t="shared" si="1"/>
        <v/>
      </c>
      <c r="L42" s="44"/>
      <c r="M42" s="44"/>
      <c r="N42" s="44"/>
    </row>
    <row r="43" spans="1:14">
      <c r="A43" s="2"/>
      <c r="B43" s="6"/>
      <c r="C43" s="7"/>
      <c r="D43" s="19"/>
      <c r="E43" s="26"/>
      <c r="F43" s="16"/>
      <c r="G43" s="36"/>
      <c r="H43" s="11"/>
      <c r="I43" s="28"/>
      <c r="J43" s="27" t="str">
        <f t="shared" si="0"/>
        <v/>
      </c>
      <c r="K43" s="27" t="str">
        <f t="shared" si="1"/>
        <v/>
      </c>
      <c r="L43" s="44"/>
      <c r="M43" s="44"/>
      <c r="N43" s="44"/>
    </row>
    <row r="44" spans="1:14">
      <c r="A44" s="2"/>
      <c r="B44" s="2"/>
      <c r="C44" s="2"/>
      <c r="D44" s="2"/>
      <c r="E44" s="2"/>
      <c r="F44" s="2"/>
      <c r="G44" s="42"/>
      <c r="H44" s="10"/>
      <c r="I44" s="17"/>
      <c r="J44" s="2"/>
      <c r="K44" s="2"/>
      <c r="L44" s="2"/>
      <c r="M44" s="2"/>
      <c r="N44" s="2"/>
    </row>
    <row r="45" spans="1:14">
      <c r="A45" s="2"/>
      <c r="B45" s="2"/>
      <c r="C45" s="2"/>
      <c r="D45" s="2"/>
      <c r="E45" s="2"/>
      <c r="F45" s="2"/>
      <c r="G45" s="40"/>
      <c r="H45" s="2"/>
      <c r="I45" s="13"/>
      <c r="J45" s="2"/>
      <c r="K45" s="2"/>
      <c r="L45" s="2"/>
      <c r="M45" s="2"/>
      <c r="N45" s="2"/>
    </row>
    <row r="46" spans="1:14">
      <c r="A46" s="2"/>
      <c r="B46" s="2"/>
      <c r="C46" s="2"/>
      <c r="D46" s="2"/>
      <c r="E46" s="2"/>
      <c r="F46" s="2"/>
      <c r="G46" s="40"/>
      <c r="H46" s="2"/>
      <c r="I46" s="13"/>
      <c r="J46" s="2"/>
      <c r="K46" s="2"/>
      <c r="L46" s="2"/>
      <c r="M46" s="2"/>
      <c r="N46" s="2"/>
    </row>
    <row r="47" spans="1:14" ht="15.6">
      <c r="A47" s="2"/>
      <c r="B47" s="2"/>
      <c r="C47" s="2"/>
      <c r="D47" s="2"/>
      <c r="E47" s="2"/>
      <c r="F47" s="2"/>
      <c r="G47" s="40"/>
      <c r="H47" s="2"/>
      <c r="I47" s="20" t="s">
        <v>14</v>
      </c>
      <c r="J47" s="21"/>
      <c r="K47" s="12"/>
      <c r="L47" s="12"/>
      <c r="M47" s="12"/>
      <c r="N47" s="2"/>
    </row>
    <row r="48" spans="1:14">
      <c r="A48" s="2"/>
      <c r="B48" s="2"/>
      <c r="C48" s="2"/>
      <c r="D48" s="2"/>
      <c r="E48" s="2"/>
      <c r="F48" s="2"/>
      <c r="G48" s="40"/>
      <c r="H48" s="2"/>
      <c r="I48" s="22" t="s">
        <v>12</v>
      </c>
      <c r="J48" s="23" cm="1">
        <f t="array" ref="J48">IFERROR(IF(SUM(IF($C$21:$C$43="Activity Funding",$J$21:$J$43))=0,"",SUM(IF($C$21:$C$43="Activity Funding",$J$21:$J$43))),"")</f>
        <v>33160</v>
      </c>
      <c r="K48" s="23" cm="1">
        <f t="array" ref="K48">IFERROR(IF(SUM(IF($C$21:$C$43="Activity Funding",$K$21:$K$43))=0,"",SUM(IF($C$21:$C$43="Activity Funding",$K$21:$K$43))),"")</f>
        <v>38134</v>
      </c>
      <c r="L48" s="2"/>
      <c r="M48" s="2"/>
      <c r="N48" s="2"/>
    </row>
    <row r="49" spans="1:14">
      <c r="A49" s="2"/>
      <c r="B49" s="2"/>
      <c r="C49" s="2"/>
      <c r="D49" s="2"/>
      <c r="E49" s="2"/>
      <c r="F49" s="2"/>
      <c r="G49" s="40"/>
      <c r="H49" s="2"/>
      <c r="I49" s="22" t="s">
        <v>10</v>
      </c>
      <c r="J49" s="23" t="str" cm="1">
        <f t="array" ref="J49">IFERROR(IF(SUM(IF($C$21:$C$43="Collaboration Funding",$J$21:$J$43))=0,"",SUM(IF($C$21:$C$43="Collaboration Funding",$J$21:$J$43))),"")</f>
        <v/>
      </c>
      <c r="K49" s="23" t="str" cm="1">
        <f t="array" ref="K49">IFERROR(IF(SUM(IF($C$21:$C$43="Collaboration Funding",$K$21:$K$43))=0,"",SUM(IF($C$21:$C$43="Collaboration Funding",$K$21:$K$43))),"")</f>
        <v/>
      </c>
      <c r="L49" s="2"/>
      <c r="M49" s="2"/>
      <c r="N49" s="2"/>
    </row>
    <row r="50" spans="1:14">
      <c r="A50" s="2"/>
      <c r="B50" s="2"/>
      <c r="C50" s="2"/>
      <c r="D50" s="2"/>
      <c r="E50" s="2"/>
      <c r="F50" s="2"/>
      <c r="G50" s="40"/>
      <c r="H50" s="2"/>
      <c r="I50" s="22" t="s">
        <v>11</v>
      </c>
      <c r="J50" s="23" cm="1">
        <f t="array" ref="J50">IFERROR(IF(SUM(IF($C$21:$C$43="Court Funding",$J$21:$J$43))=0,"",SUM(IF($C$21:$C$43="Court Funding",$J$21:$J$43))),"")</f>
        <v>2350</v>
      </c>
      <c r="K50" s="23" cm="1">
        <f t="array" ref="K50">IFERROR(IF(SUM(IF($C$21:$C$43="Court Funding",$K$21:$K$43))=0,"",SUM(IF($C$21:$C$43="Court Funding",$K$21:$K$43))),"")</f>
        <v>2702.5</v>
      </c>
      <c r="L50" s="2"/>
      <c r="M50" s="2"/>
      <c r="N50" s="2"/>
    </row>
    <row r="51" spans="1:14">
      <c r="A51" s="2"/>
      <c r="B51" s="2"/>
      <c r="C51" s="2"/>
      <c r="D51" s="2"/>
      <c r="E51" s="2"/>
      <c r="F51" s="2"/>
      <c r="G51" s="40"/>
      <c r="H51" s="2"/>
      <c r="I51" s="24" t="s">
        <v>13</v>
      </c>
      <c r="J51" s="32">
        <f>SUM(J48:J50)</f>
        <v>35510</v>
      </c>
      <c r="K51" s="32">
        <f>SUM(K48:K50)</f>
        <v>40836.5</v>
      </c>
      <c r="L51" s="2"/>
      <c r="M51" s="2"/>
      <c r="N51" s="2"/>
    </row>
    <row r="52" spans="1:14">
      <c r="A52" s="2"/>
      <c r="B52" s="2"/>
      <c r="C52" s="2"/>
      <c r="D52" s="2"/>
      <c r="E52" s="2"/>
      <c r="F52" s="5"/>
      <c r="G52" s="40"/>
      <c r="H52" s="2"/>
      <c r="I52" s="13"/>
      <c r="J52" s="2"/>
      <c r="K52" s="2"/>
      <c r="L52" s="2"/>
      <c r="M52" s="2"/>
      <c r="N52" s="2"/>
    </row>
  </sheetData>
  <mergeCells count="34">
    <mergeCell ref="L30:N30"/>
    <mergeCell ref="D26:D27"/>
    <mergeCell ref="L25:N25"/>
    <mergeCell ref="L26:N26"/>
    <mergeCell ref="L28:N28"/>
    <mergeCell ref="L29:N29"/>
    <mergeCell ref="L43:N43"/>
    <mergeCell ref="L32:N32"/>
    <mergeCell ref="L33:N33"/>
    <mergeCell ref="L34:N34"/>
    <mergeCell ref="L35:N35"/>
    <mergeCell ref="L36:N36"/>
    <mergeCell ref="L37:N37"/>
    <mergeCell ref="L38:N38"/>
    <mergeCell ref="L39:N39"/>
    <mergeCell ref="L40:N40"/>
    <mergeCell ref="L41:N41"/>
    <mergeCell ref="L42:N42"/>
    <mergeCell ref="L31:N31"/>
    <mergeCell ref="L20:N20"/>
    <mergeCell ref="L21:N21"/>
    <mergeCell ref="L22:N22"/>
    <mergeCell ref="B5:I6"/>
    <mergeCell ref="B7:M8"/>
    <mergeCell ref="C10:D10"/>
    <mergeCell ref="F10:I16"/>
    <mergeCell ref="C12:D12"/>
    <mergeCell ref="C14:D14"/>
    <mergeCell ref="C16:D16"/>
    <mergeCell ref="D29:D30"/>
    <mergeCell ref="L27:N27"/>
    <mergeCell ref="L23:N23"/>
    <mergeCell ref="L24:N24"/>
    <mergeCell ref="D21:D24"/>
  </mergeCells>
  <dataValidations count="8">
    <dataValidation type="list" allowBlank="1" showInputMessage="1" showErrorMessage="1" sqref="E21:E43" xr:uid="{F0EF58B2-7C93-44D2-9D0D-A0FFB7FB48BA}">
      <formula1>"Travel, Food, Venue Hire, Senior Associate (Lawyer), Associate (Lawyer), Junior Lawyer, Project Manager, Project Coordinator, Senior Historian, Junior Historian, Senior Researcher, Junior Research, Other"</formula1>
    </dataValidation>
    <dataValidation type="whole" allowBlank="1" showInputMessage="1" showErrorMessage="1" sqref="K21:K43" xr:uid="{6D51FFEF-F768-4B9E-A7B4-BA8D4E8E497A}">
      <formula1>0</formula1>
      <formula2>99999999999</formula2>
    </dataValidation>
    <dataValidation type="decimal" allowBlank="1" showInputMessage="1" showErrorMessage="1" sqref="J21:J43" xr:uid="{B7509538-5AF5-4364-ACA3-5CFE839408B7}">
      <formula1>0</formula1>
      <formula2>99999999999999</formula2>
    </dataValidation>
    <dataValidation type="whole" allowBlank="1" showInputMessage="1" showErrorMessage="1" sqref="G21:G43" xr:uid="{A1F34327-DDBE-45A9-93AE-EDFF235B66FA}">
      <formula1>0</formula1>
      <formula2>9999999999</formula2>
    </dataValidation>
    <dataValidation type="decimal" allowBlank="1" showInputMessage="1" showErrorMessage="1" sqref="F21:F43" xr:uid="{E666EEDE-C978-4F34-9893-6359ABDB51C2}">
      <formula1>0</formula1>
      <formula2>999999999999999</formula2>
    </dataValidation>
    <dataValidation type="date" allowBlank="1" showInputMessage="1" showErrorMessage="1" sqref="H21:I43" xr:uid="{32E81FC4-E579-4C3B-B469-371C29D6E2ED}">
      <formula1>1</formula1>
      <formula2>401769</formula2>
    </dataValidation>
    <dataValidation type="list" allowBlank="1" showInputMessage="1" showErrorMessage="1" sqref="B21:B43" xr:uid="{C437951A-1B71-45C5-B1D9-E9B607EF64EA}">
      <formula1>"Reimbursement, Small Grant"</formula1>
    </dataValidation>
    <dataValidation type="list" allowBlank="1" showInputMessage="1" showErrorMessage="1" sqref="C21:C43" xr:uid="{7CB0F3AD-E712-4C56-8E42-AF08CBCD24C7}">
      <formula1>"Activity Funding, Collaboration Funding, Court Funding"</formula1>
    </dataValidation>
  </dataValidation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5A32-6648-4235-93B8-77F66697843E}">
  <dimension ref="A1:N47"/>
  <sheetViews>
    <sheetView topLeftCell="D1" zoomScale="90" zoomScaleNormal="90" workbookViewId="0">
      <selection activeCell="G1" sqref="G1:G1048576"/>
    </sheetView>
  </sheetViews>
  <sheetFormatPr defaultRowHeight="14.4"/>
  <cols>
    <col min="2" max="2" width="33.33203125" customWidth="1"/>
    <col min="3" max="3" width="21.88671875" bestFit="1" customWidth="1"/>
    <col min="4" max="4" width="45.44140625" customWidth="1"/>
    <col min="5" max="5" width="22.109375" customWidth="1"/>
    <col min="6" max="6" width="16.109375" bestFit="1" customWidth="1"/>
    <col min="7" max="7" width="17.44140625" style="43" bestFit="1" customWidth="1"/>
    <col min="8" max="8" width="11.88671875" bestFit="1" customWidth="1"/>
    <col min="9" max="9" width="29.77734375" bestFit="1" customWidth="1"/>
    <col min="10" max="10" width="22.6640625" bestFit="1" customWidth="1"/>
    <col min="11" max="11" width="22.109375" bestFit="1" customWidth="1"/>
    <col min="12" max="13" width="9.109375"/>
    <col min="14" max="14" width="10.109375" customWidth="1"/>
  </cols>
  <sheetData>
    <row r="1" spans="1:14">
      <c r="A1" s="2"/>
      <c r="B1" s="2"/>
      <c r="C1" s="1"/>
      <c r="D1" s="2"/>
      <c r="E1" s="2"/>
      <c r="F1" s="2"/>
      <c r="G1" s="40"/>
      <c r="H1" s="2"/>
      <c r="I1" s="13"/>
      <c r="J1" s="2"/>
      <c r="K1" s="2"/>
      <c r="L1" s="2"/>
      <c r="M1" s="2"/>
      <c r="N1" s="2"/>
    </row>
    <row r="2" spans="1:14">
      <c r="A2" s="2"/>
      <c r="B2" s="2"/>
      <c r="C2" s="1"/>
      <c r="D2" s="2"/>
      <c r="E2" s="2"/>
      <c r="F2" s="2"/>
      <c r="G2" s="40"/>
      <c r="H2" s="2"/>
      <c r="I2" s="13"/>
      <c r="J2" s="2"/>
      <c r="K2" s="2"/>
      <c r="L2" s="2"/>
      <c r="M2" s="2"/>
      <c r="N2" s="2"/>
    </row>
    <row r="3" spans="1:14">
      <c r="A3" s="2"/>
      <c r="B3" s="2"/>
      <c r="C3" s="1"/>
      <c r="D3" s="2"/>
      <c r="E3" s="2"/>
      <c r="F3" s="2"/>
      <c r="G3" s="40"/>
      <c r="H3" s="2"/>
      <c r="I3" s="13"/>
      <c r="J3" s="2"/>
      <c r="K3" s="2"/>
      <c r="L3" s="2"/>
      <c r="M3" s="2"/>
      <c r="N3" s="2"/>
    </row>
    <row r="4" spans="1:14">
      <c r="A4" s="2"/>
      <c r="B4" s="2"/>
      <c r="C4" s="1"/>
      <c r="D4" s="2"/>
      <c r="E4" s="2"/>
      <c r="F4" s="2"/>
      <c r="G4" s="40"/>
      <c r="H4" s="2"/>
      <c r="I4" s="13"/>
      <c r="J4" s="2"/>
      <c r="K4" s="2"/>
      <c r="L4" s="2"/>
      <c r="M4" s="2"/>
      <c r="N4" s="2"/>
    </row>
    <row r="5" spans="1:14" ht="14.4" customHeight="1">
      <c r="A5" s="2"/>
      <c r="B5" s="51" t="s">
        <v>18</v>
      </c>
      <c r="C5" s="51"/>
      <c r="D5" s="51"/>
      <c r="E5" s="51"/>
      <c r="F5" s="51"/>
      <c r="G5" s="51"/>
      <c r="H5" s="51"/>
      <c r="I5" s="51"/>
      <c r="J5" s="2"/>
      <c r="K5" s="2"/>
      <c r="L5" s="2"/>
      <c r="M5" s="2"/>
      <c r="N5" s="2"/>
    </row>
    <row r="6" spans="1:14" ht="14.4" customHeight="1">
      <c r="A6" s="2"/>
      <c r="B6" s="51"/>
      <c r="C6" s="51"/>
      <c r="D6" s="51"/>
      <c r="E6" s="51"/>
      <c r="F6" s="51"/>
      <c r="G6" s="51"/>
      <c r="H6" s="51"/>
      <c r="I6" s="51"/>
      <c r="J6" s="2"/>
      <c r="K6" s="2"/>
      <c r="L6" s="2"/>
      <c r="M6" s="2"/>
      <c r="N6" s="2"/>
    </row>
    <row r="7" spans="1:14" ht="14.4" customHeight="1">
      <c r="A7" s="2"/>
      <c r="B7" s="52" t="s">
        <v>21</v>
      </c>
      <c r="C7" s="52"/>
      <c r="D7" s="52"/>
      <c r="E7" s="52"/>
      <c r="F7" s="52"/>
      <c r="G7" s="52"/>
      <c r="H7" s="52"/>
      <c r="I7" s="52"/>
      <c r="J7" s="52"/>
      <c r="K7" s="52"/>
      <c r="L7" s="52"/>
      <c r="M7" s="52"/>
      <c r="N7" s="2"/>
    </row>
    <row r="8" spans="1:14">
      <c r="A8" s="2"/>
      <c r="B8" s="52"/>
      <c r="C8" s="52"/>
      <c r="D8" s="52"/>
      <c r="E8" s="52"/>
      <c r="F8" s="52"/>
      <c r="G8" s="52"/>
      <c r="H8" s="52"/>
      <c r="I8" s="52"/>
      <c r="J8" s="52"/>
      <c r="K8" s="52"/>
      <c r="L8" s="52"/>
      <c r="M8" s="52"/>
      <c r="N8" s="2"/>
    </row>
    <row r="9" spans="1:14">
      <c r="A9" s="2"/>
      <c r="B9" s="30"/>
      <c r="C9" s="30"/>
      <c r="D9" s="30"/>
      <c r="E9" s="30"/>
      <c r="F9" s="30"/>
      <c r="G9" s="41"/>
      <c r="H9" s="30"/>
      <c r="I9" s="30"/>
      <c r="J9" s="2"/>
      <c r="K9" s="2"/>
      <c r="L9" s="2"/>
      <c r="M9" s="2"/>
      <c r="N9" s="2"/>
    </row>
    <row r="10" spans="1:14">
      <c r="A10" s="2"/>
      <c r="B10" s="5" t="s">
        <v>15</v>
      </c>
      <c r="C10" s="53" t="s">
        <v>22</v>
      </c>
      <c r="D10" s="54"/>
      <c r="E10" s="2"/>
      <c r="F10" s="55"/>
      <c r="G10" s="55"/>
      <c r="H10" s="55"/>
      <c r="I10" s="55"/>
      <c r="J10" s="2"/>
      <c r="K10" s="2"/>
      <c r="L10" s="2"/>
      <c r="M10" s="2"/>
      <c r="N10" s="2"/>
    </row>
    <row r="11" spans="1:14">
      <c r="A11" s="2"/>
      <c r="B11" s="2"/>
      <c r="C11" s="3"/>
      <c r="D11" s="3"/>
      <c r="E11" s="25"/>
      <c r="F11" s="55"/>
      <c r="G11" s="55"/>
      <c r="H11" s="55"/>
      <c r="I11" s="55"/>
      <c r="J11" s="2"/>
      <c r="K11" s="2"/>
      <c r="L11" s="2"/>
      <c r="M11" s="2"/>
      <c r="N11" s="2"/>
    </row>
    <row r="12" spans="1:14">
      <c r="A12" s="2"/>
      <c r="B12" s="5" t="s">
        <v>20</v>
      </c>
      <c r="C12" s="53" t="s">
        <v>23</v>
      </c>
      <c r="D12" s="54"/>
      <c r="E12" s="25"/>
      <c r="F12" s="55"/>
      <c r="G12" s="55"/>
      <c r="H12" s="55"/>
      <c r="I12" s="55"/>
      <c r="J12" s="2"/>
      <c r="K12" s="2"/>
      <c r="L12" s="2"/>
      <c r="M12" s="2"/>
      <c r="N12" s="2"/>
    </row>
    <row r="13" spans="1:14">
      <c r="A13" s="2"/>
      <c r="B13" s="5"/>
      <c r="C13" s="3"/>
      <c r="D13" s="3"/>
      <c r="E13" s="25"/>
      <c r="F13" s="55"/>
      <c r="G13" s="55"/>
      <c r="H13" s="55"/>
      <c r="I13" s="55"/>
      <c r="J13" s="2"/>
      <c r="K13" s="2"/>
      <c r="L13" s="2"/>
      <c r="M13" s="2"/>
      <c r="N13" s="2"/>
    </row>
    <row r="14" spans="1:14">
      <c r="A14" s="2"/>
      <c r="B14" s="4" t="s">
        <v>0</v>
      </c>
      <c r="C14" s="56">
        <v>44917</v>
      </c>
      <c r="D14" s="54"/>
      <c r="E14" s="25"/>
      <c r="F14" s="55"/>
      <c r="G14" s="55"/>
      <c r="H14" s="55"/>
      <c r="I14" s="55"/>
      <c r="J14" s="2"/>
      <c r="K14" s="2"/>
      <c r="L14" s="2"/>
      <c r="M14" s="2"/>
      <c r="N14" s="2"/>
    </row>
    <row r="15" spans="1:14">
      <c r="A15" s="2"/>
      <c r="B15" s="5"/>
      <c r="C15" s="3"/>
      <c r="D15" s="3"/>
      <c r="E15" s="25"/>
      <c r="F15" s="55"/>
      <c r="G15" s="55"/>
      <c r="H15" s="55"/>
      <c r="I15" s="55"/>
      <c r="J15" s="2"/>
      <c r="K15" s="2"/>
      <c r="L15" s="2"/>
      <c r="M15" s="2"/>
      <c r="N15" s="2"/>
    </row>
    <row r="16" spans="1:14" ht="27.6">
      <c r="A16" s="2"/>
      <c r="B16" s="4" t="s">
        <v>19</v>
      </c>
      <c r="C16" s="53" t="s">
        <v>44</v>
      </c>
      <c r="D16" s="54"/>
      <c r="E16" s="25"/>
      <c r="F16" s="55"/>
      <c r="G16" s="55"/>
      <c r="H16" s="55"/>
      <c r="I16" s="55"/>
      <c r="J16" s="2"/>
      <c r="K16" s="2"/>
      <c r="L16" s="2"/>
      <c r="M16" s="2"/>
      <c r="N16" s="2"/>
    </row>
    <row r="17" spans="1:14">
      <c r="A17" s="2"/>
      <c r="B17" s="3"/>
      <c r="C17" s="3"/>
      <c r="D17" s="3"/>
      <c r="E17" s="25"/>
      <c r="F17" s="25"/>
      <c r="G17" s="39"/>
      <c r="H17" s="25"/>
      <c r="I17" s="25"/>
      <c r="J17" s="2"/>
      <c r="K17" s="2"/>
      <c r="L17" s="2"/>
      <c r="M17" s="2"/>
      <c r="N17" s="2"/>
    </row>
    <row r="18" spans="1:14">
      <c r="A18" s="2"/>
      <c r="B18" s="2"/>
      <c r="C18" s="29"/>
      <c r="D18" s="29"/>
      <c r="E18" s="3"/>
      <c r="F18" s="3"/>
      <c r="G18" s="41"/>
      <c r="H18" s="3"/>
      <c r="I18" s="14"/>
      <c r="J18" s="2"/>
      <c r="K18" s="2"/>
      <c r="L18" s="2"/>
      <c r="M18" s="2"/>
      <c r="N18" s="2"/>
    </row>
    <row r="19" spans="1:14" ht="15" thickBot="1">
      <c r="A19" s="2"/>
      <c r="B19" s="2"/>
      <c r="C19" s="3"/>
      <c r="D19" s="3"/>
      <c r="E19" s="3"/>
      <c r="F19" s="3"/>
      <c r="G19" s="41"/>
      <c r="H19" s="3"/>
      <c r="I19" s="14"/>
      <c r="J19" s="2"/>
      <c r="K19" s="2"/>
      <c r="L19" s="2"/>
      <c r="M19" s="2"/>
      <c r="N19" s="2"/>
    </row>
    <row r="20" spans="1:14" ht="15" customHeight="1" thickBot="1">
      <c r="A20" s="2"/>
      <c r="B20" s="18" t="s">
        <v>9</v>
      </c>
      <c r="C20" s="8" t="s">
        <v>16</v>
      </c>
      <c r="D20" s="9" t="s">
        <v>2</v>
      </c>
      <c r="E20" s="9" t="s">
        <v>3</v>
      </c>
      <c r="F20" s="15" t="s">
        <v>4</v>
      </c>
      <c r="G20" s="9" t="s">
        <v>5</v>
      </c>
      <c r="H20" s="9" t="s">
        <v>1</v>
      </c>
      <c r="I20" s="9" t="s">
        <v>6</v>
      </c>
      <c r="J20" s="15" t="s">
        <v>17</v>
      </c>
      <c r="K20" s="31" t="s">
        <v>7</v>
      </c>
      <c r="L20" s="45" t="s">
        <v>8</v>
      </c>
      <c r="M20" s="46"/>
      <c r="N20" s="47"/>
    </row>
    <row r="21" spans="1:14" ht="15.6" customHeight="1">
      <c r="A21" s="2"/>
      <c r="B21" s="33" t="s">
        <v>25</v>
      </c>
      <c r="C21" s="7" t="s">
        <v>26</v>
      </c>
      <c r="D21" s="34" t="s">
        <v>45</v>
      </c>
      <c r="E21" s="26" t="s">
        <v>41</v>
      </c>
      <c r="F21" s="16">
        <v>150</v>
      </c>
      <c r="G21" s="38">
        <v>80</v>
      </c>
      <c r="H21" s="11">
        <v>44935</v>
      </c>
      <c r="I21" s="28">
        <v>44939</v>
      </c>
      <c r="J21" s="27">
        <f>IF(IFERROR(F21*G21,"")=0,"",IFERROR(F21*G21,""))</f>
        <v>12000</v>
      </c>
      <c r="K21" s="27">
        <f>IFERROR(J21*1.15,"")</f>
        <v>13799.999999999998</v>
      </c>
      <c r="L21" s="44" t="s">
        <v>46</v>
      </c>
      <c r="M21" s="44"/>
      <c r="N21" s="44"/>
    </row>
    <row r="22" spans="1:14">
      <c r="A22" s="2"/>
      <c r="B22" s="6" t="s">
        <v>25</v>
      </c>
      <c r="C22" s="7" t="s">
        <v>26</v>
      </c>
      <c r="D22" s="19" t="s">
        <v>48</v>
      </c>
      <c r="E22" s="26" t="s">
        <v>63</v>
      </c>
      <c r="F22" s="16">
        <v>40</v>
      </c>
      <c r="G22" s="38">
        <v>10</v>
      </c>
      <c r="H22" s="11">
        <v>44935</v>
      </c>
      <c r="I22" s="28">
        <v>44939</v>
      </c>
      <c r="J22" s="27">
        <f t="shared" ref="J22:J38" si="0">IF(IFERROR(F22*G22,"")=0,"",IFERROR(F22*G22,""))</f>
        <v>400</v>
      </c>
      <c r="K22" s="27">
        <f t="shared" ref="K22:K38" si="1">IFERROR(J22*1.15,"")</f>
        <v>459.99999999999994</v>
      </c>
      <c r="L22" s="44" t="s">
        <v>47</v>
      </c>
      <c r="M22" s="44"/>
      <c r="N22" s="44"/>
    </row>
    <row r="23" spans="1:14">
      <c r="A23" s="2"/>
      <c r="B23" s="6" t="s">
        <v>25</v>
      </c>
      <c r="C23" s="7" t="s">
        <v>26</v>
      </c>
      <c r="D23" s="19" t="s">
        <v>49</v>
      </c>
      <c r="E23" s="26" t="s">
        <v>77</v>
      </c>
      <c r="F23" s="16">
        <v>200</v>
      </c>
      <c r="G23" s="38">
        <v>4</v>
      </c>
      <c r="H23" s="11">
        <v>44935</v>
      </c>
      <c r="I23" s="28">
        <v>44939</v>
      </c>
      <c r="J23" s="27">
        <f t="shared" si="0"/>
        <v>800</v>
      </c>
      <c r="K23" s="27">
        <f t="shared" si="1"/>
        <v>919.99999999999989</v>
      </c>
      <c r="L23" s="44" t="s">
        <v>50</v>
      </c>
      <c r="M23" s="44"/>
      <c r="N23" s="44"/>
    </row>
    <row r="24" spans="1:14" ht="27.6">
      <c r="A24" s="2"/>
      <c r="B24" s="6" t="s">
        <v>25</v>
      </c>
      <c r="C24" s="7" t="s">
        <v>26</v>
      </c>
      <c r="D24" s="19" t="s">
        <v>51</v>
      </c>
      <c r="E24" s="26" t="s">
        <v>29</v>
      </c>
      <c r="F24" s="16">
        <v>250</v>
      </c>
      <c r="G24" s="38">
        <v>2</v>
      </c>
      <c r="H24" s="11">
        <v>44953</v>
      </c>
      <c r="I24" s="28">
        <v>44953</v>
      </c>
      <c r="J24" s="27">
        <f t="shared" si="0"/>
        <v>500</v>
      </c>
      <c r="K24" s="27">
        <f t="shared" si="1"/>
        <v>575</v>
      </c>
      <c r="L24" s="44"/>
      <c r="M24" s="44"/>
      <c r="N24" s="44"/>
    </row>
    <row r="25" spans="1:14">
      <c r="A25" s="2"/>
      <c r="B25" s="6" t="s">
        <v>25</v>
      </c>
      <c r="C25" s="7" t="s">
        <v>26</v>
      </c>
      <c r="D25" s="19" t="s">
        <v>51</v>
      </c>
      <c r="E25" s="26" t="s">
        <v>41</v>
      </c>
      <c r="F25" s="16">
        <v>150</v>
      </c>
      <c r="G25" s="38">
        <v>2</v>
      </c>
      <c r="H25" s="11">
        <v>44953</v>
      </c>
      <c r="I25" s="28">
        <v>44954</v>
      </c>
      <c r="J25" s="27">
        <f t="shared" si="0"/>
        <v>300</v>
      </c>
      <c r="K25" s="27">
        <f t="shared" si="1"/>
        <v>345</v>
      </c>
      <c r="L25" s="44"/>
      <c r="M25" s="44"/>
      <c r="N25" s="44"/>
    </row>
    <row r="26" spans="1:14">
      <c r="A26" s="2"/>
      <c r="B26" s="6" t="s">
        <v>25</v>
      </c>
      <c r="C26" s="7" t="s">
        <v>26</v>
      </c>
      <c r="D26" s="19" t="s">
        <v>51</v>
      </c>
      <c r="E26" s="26" t="s">
        <v>27</v>
      </c>
      <c r="F26" s="16">
        <v>150</v>
      </c>
      <c r="G26" s="38">
        <v>2</v>
      </c>
      <c r="H26" s="11">
        <v>44953</v>
      </c>
      <c r="I26" s="28">
        <v>44955</v>
      </c>
      <c r="J26" s="27">
        <f t="shared" si="0"/>
        <v>300</v>
      </c>
      <c r="K26" s="27">
        <f t="shared" si="1"/>
        <v>345</v>
      </c>
      <c r="L26" s="44"/>
      <c r="M26" s="44"/>
      <c r="N26" s="44"/>
    </row>
    <row r="27" spans="1:14">
      <c r="A27" s="2"/>
      <c r="B27" s="6" t="s">
        <v>25</v>
      </c>
      <c r="C27" s="7" t="s">
        <v>26</v>
      </c>
      <c r="D27" s="19" t="s">
        <v>52</v>
      </c>
      <c r="E27" s="26" t="s">
        <v>27</v>
      </c>
      <c r="F27" s="16">
        <v>250</v>
      </c>
      <c r="G27" s="38">
        <v>1</v>
      </c>
      <c r="H27" s="11">
        <v>44977</v>
      </c>
      <c r="I27" s="28">
        <v>44985</v>
      </c>
      <c r="J27" s="27">
        <f t="shared" si="0"/>
        <v>250</v>
      </c>
      <c r="K27" s="27">
        <f t="shared" si="1"/>
        <v>287.5</v>
      </c>
      <c r="L27" s="44"/>
      <c r="M27" s="44"/>
      <c r="N27" s="44"/>
    </row>
    <row r="28" spans="1:14" ht="27.6">
      <c r="A28" s="2"/>
      <c r="B28" s="6" t="s">
        <v>25</v>
      </c>
      <c r="C28" s="7" t="s">
        <v>26</v>
      </c>
      <c r="D28" s="19" t="s">
        <v>53</v>
      </c>
      <c r="E28" s="26" t="s">
        <v>29</v>
      </c>
      <c r="F28" s="16">
        <v>150</v>
      </c>
      <c r="G28" s="38">
        <v>1</v>
      </c>
      <c r="H28" s="11">
        <v>44977</v>
      </c>
      <c r="I28" s="28">
        <v>44985</v>
      </c>
      <c r="J28" s="27">
        <f t="shared" si="0"/>
        <v>150</v>
      </c>
      <c r="K28" s="27">
        <f t="shared" si="1"/>
        <v>172.5</v>
      </c>
      <c r="L28" s="44"/>
      <c r="M28" s="44"/>
      <c r="N28" s="44"/>
    </row>
    <row r="29" spans="1:14">
      <c r="A29" s="2"/>
      <c r="B29" s="6"/>
      <c r="C29" s="7"/>
      <c r="D29" s="19"/>
      <c r="E29" s="26"/>
      <c r="F29" s="16"/>
      <c r="G29" s="38"/>
      <c r="H29" s="11"/>
      <c r="I29" s="28"/>
      <c r="J29" s="27"/>
      <c r="K29" s="27"/>
      <c r="L29" s="44"/>
      <c r="M29" s="44"/>
      <c r="N29" s="44"/>
    </row>
    <row r="30" spans="1:14">
      <c r="A30" s="2"/>
      <c r="B30" s="6"/>
      <c r="C30" s="7"/>
      <c r="D30" s="19"/>
      <c r="E30" s="26"/>
      <c r="F30" s="16"/>
      <c r="G30" s="38"/>
      <c r="H30" s="11"/>
      <c r="I30" s="28"/>
      <c r="J30" s="27"/>
      <c r="K30" s="27"/>
      <c r="L30" s="44"/>
      <c r="M30" s="44"/>
      <c r="N30" s="44"/>
    </row>
    <row r="31" spans="1:14">
      <c r="A31" s="2"/>
      <c r="B31" s="6"/>
      <c r="C31" s="7"/>
      <c r="D31" s="19"/>
      <c r="E31" s="26"/>
      <c r="F31" s="16"/>
      <c r="G31" s="38"/>
      <c r="H31" s="11"/>
      <c r="I31" s="28"/>
      <c r="J31" s="27" t="str">
        <f t="shared" si="0"/>
        <v/>
      </c>
      <c r="K31" s="27" t="str">
        <f t="shared" si="1"/>
        <v/>
      </c>
      <c r="L31" s="44"/>
      <c r="M31" s="44"/>
      <c r="N31" s="44"/>
    </row>
    <row r="32" spans="1:14">
      <c r="A32" s="2"/>
      <c r="B32" s="6"/>
      <c r="C32" s="7"/>
      <c r="D32" s="19"/>
      <c r="E32" s="26"/>
      <c r="F32" s="16"/>
      <c r="G32" s="38"/>
      <c r="H32" s="11"/>
      <c r="I32" s="28"/>
      <c r="J32" s="27" t="str">
        <f t="shared" si="0"/>
        <v/>
      </c>
      <c r="K32" s="27" t="str">
        <f t="shared" si="1"/>
        <v/>
      </c>
      <c r="L32" s="44"/>
      <c r="M32" s="44"/>
      <c r="N32" s="44"/>
    </row>
    <row r="33" spans="1:14">
      <c r="A33" s="2"/>
      <c r="B33" s="6"/>
      <c r="C33" s="7"/>
      <c r="D33" s="19"/>
      <c r="E33" s="26"/>
      <c r="F33" s="16"/>
      <c r="G33" s="38"/>
      <c r="H33" s="11"/>
      <c r="I33" s="28"/>
      <c r="J33" s="27" t="str">
        <f t="shared" si="0"/>
        <v/>
      </c>
      <c r="K33" s="27" t="str">
        <f t="shared" si="1"/>
        <v/>
      </c>
      <c r="L33" s="44"/>
      <c r="M33" s="44"/>
      <c r="N33" s="44"/>
    </row>
    <row r="34" spans="1:14">
      <c r="A34" s="2"/>
      <c r="B34" s="6"/>
      <c r="C34" s="7"/>
      <c r="D34" s="19"/>
      <c r="E34" s="26"/>
      <c r="F34" s="16"/>
      <c r="G34" s="38"/>
      <c r="H34" s="11"/>
      <c r="I34" s="28"/>
      <c r="J34" s="27" t="str">
        <f t="shared" si="0"/>
        <v/>
      </c>
      <c r="K34" s="27" t="str">
        <f t="shared" si="1"/>
        <v/>
      </c>
      <c r="L34" s="44"/>
      <c r="M34" s="44"/>
      <c r="N34" s="44"/>
    </row>
    <row r="35" spans="1:14">
      <c r="A35" s="2"/>
      <c r="B35" s="6"/>
      <c r="C35" s="7"/>
      <c r="D35" s="19"/>
      <c r="E35" s="26"/>
      <c r="F35" s="16"/>
      <c r="G35" s="38"/>
      <c r="H35" s="11"/>
      <c r="I35" s="28"/>
      <c r="J35" s="27" t="str">
        <f t="shared" si="0"/>
        <v/>
      </c>
      <c r="K35" s="27" t="str">
        <f t="shared" si="1"/>
        <v/>
      </c>
      <c r="L35" s="44"/>
      <c r="M35" s="44"/>
      <c r="N35" s="44"/>
    </row>
    <row r="36" spans="1:14">
      <c r="A36" s="2"/>
      <c r="B36" s="6"/>
      <c r="C36" s="7"/>
      <c r="D36" s="19"/>
      <c r="E36" s="26"/>
      <c r="F36" s="16"/>
      <c r="G36" s="38"/>
      <c r="H36" s="11"/>
      <c r="I36" s="28"/>
      <c r="J36" s="27" t="str">
        <f t="shared" si="0"/>
        <v/>
      </c>
      <c r="K36" s="27" t="str">
        <f t="shared" si="1"/>
        <v/>
      </c>
      <c r="L36" s="44"/>
      <c r="M36" s="44"/>
      <c r="N36" s="44"/>
    </row>
    <row r="37" spans="1:14">
      <c r="A37" s="2"/>
      <c r="B37" s="6"/>
      <c r="C37" s="7"/>
      <c r="D37" s="19"/>
      <c r="E37" s="26"/>
      <c r="F37" s="16"/>
      <c r="G37" s="38"/>
      <c r="H37" s="11"/>
      <c r="I37" s="28"/>
      <c r="J37" s="27" t="str">
        <f t="shared" si="0"/>
        <v/>
      </c>
      <c r="K37" s="27" t="str">
        <f t="shared" si="1"/>
        <v/>
      </c>
      <c r="L37" s="44"/>
      <c r="M37" s="44"/>
      <c r="N37" s="44"/>
    </row>
    <row r="38" spans="1:14">
      <c r="A38" s="2"/>
      <c r="B38" s="6"/>
      <c r="C38" s="7"/>
      <c r="D38" s="19"/>
      <c r="E38" s="26"/>
      <c r="F38" s="16"/>
      <c r="G38" s="38"/>
      <c r="H38" s="11"/>
      <c r="I38" s="28"/>
      <c r="J38" s="27" t="str">
        <f t="shared" si="0"/>
        <v/>
      </c>
      <c r="K38" s="27" t="str">
        <f t="shared" si="1"/>
        <v/>
      </c>
      <c r="L38" s="44"/>
      <c r="M38" s="44"/>
      <c r="N38" s="44"/>
    </row>
    <row r="39" spans="1:14">
      <c r="A39" s="2"/>
      <c r="B39" s="2"/>
      <c r="C39" s="2"/>
      <c r="D39" s="2"/>
      <c r="E39" s="2"/>
      <c r="F39" s="2"/>
      <c r="G39" s="42"/>
      <c r="H39" s="10"/>
      <c r="I39" s="17"/>
      <c r="J39" s="2"/>
      <c r="K39" s="2"/>
      <c r="L39" s="2"/>
      <c r="M39" s="2"/>
      <c r="N39" s="2"/>
    </row>
    <row r="40" spans="1:14">
      <c r="A40" s="2"/>
      <c r="B40" s="2"/>
      <c r="C40" s="2"/>
      <c r="D40" s="2"/>
      <c r="E40" s="2"/>
      <c r="F40" s="2"/>
      <c r="G40" s="40"/>
      <c r="H40" s="2"/>
      <c r="I40" s="13"/>
      <c r="J40" s="2"/>
      <c r="K40" s="2"/>
      <c r="L40" s="2"/>
      <c r="M40" s="2"/>
      <c r="N40" s="2"/>
    </row>
    <row r="41" spans="1:14">
      <c r="A41" s="2"/>
      <c r="B41" s="2"/>
      <c r="C41" s="2"/>
      <c r="D41" s="2"/>
      <c r="E41" s="2"/>
      <c r="F41" s="2"/>
      <c r="G41" s="40"/>
      <c r="H41" s="2"/>
      <c r="I41" s="13"/>
      <c r="J41" s="2"/>
      <c r="K41" s="2"/>
      <c r="L41" s="2"/>
      <c r="M41" s="2"/>
      <c r="N41" s="2"/>
    </row>
    <row r="42" spans="1:14" ht="15.6">
      <c r="A42" s="2"/>
      <c r="B42" s="2"/>
      <c r="C42" s="2"/>
      <c r="D42" s="2"/>
      <c r="E42" s="2"/>
      <c r="F42" s="2"/>
      <c r="G42" s="40"/>
      <c r="H42" s="2"/>
      <c r="I42" s="20" t="s">
        <v>14</v>
      </c>
      <c r="J42" s="21"/>
      <c r="K42" s="12"/>
      <c r="L42" s="12"/>
      <c r="M42" s="12"/>
      <c r="N42" s="2"/>
    </row>
    <row r="43" spans="1:14">
      <c r="A43" s="2"/>
      <c r="B43" s="2"/>
      <c r="C43" s="2"/>
      <c r="D43" s="2"/>
      <c r="E43" s="2"/>
      <c r="F43" s="2"/>
      <c r="G43" s="40"/>
      <c r="H43" s="2"/>
      <c r="I43" s="22" t="s">
        <v>12</v>
      </c>
      <c r="J43" s="23" cm="1">
        <f t="array" ref="J43">IFERROR(IF(SUM(IF($C$21:$C$38="Activity Funding",$J$21:$J$38))=0,"",SUM(IF($C$21:$C$38="Activity Funding",$J$21:$J$38))),"")</f>
        <v>14700</v>
      </c>
      <c r="K43" s="23" cm="1">
        <f t="array" ref="K43">IFERROR(IF(SUM(IF($C$21:$C$38="Activity Funding",$K$21:$K$38))=0,"",SUM(IF($C$21:$C$38="Activity Funding",$K$21:$K$38))),"")</f>
        <v>16905</v>
      </c>
      <c r="L43" s="2"/>
      <c r="M43" s="2"/>
      <c r="N43" s="2"/>
    </row>
    <row r="44" spans="1:14">
      <c r="A44" s="2"/>
      <c r="B44" s="2"/>
      <c r="C44" s="2"/>
      <c r="D44" s="2"/>
      <c r="E44" s="2"/>
      <c r="F44" s="2"/>
      <c r="G44" s="40"/>
      <c r="H44" s="2"/>
      <c r="I44" s="22" t="s">
        <v>10</v>
      </c>
      <c r="J44" s="23" t="str" cm="1">
        <f t="array" ref="J44">IFERROR(IF(SUM(IF($C$21:$C$38="Collaboration Funding",$J$21:$J$38))=0,"",SUM(IF($C$21:$C$38="Collaboration Funding",$J$21:$J$38))),"")</f>
        <v/>
      </c>
      <c r="K44" s="23" t="str" cm="1">
        <f t="array" ref="K44">IFERROR(IF(SUM(IF($C$21:$C$38="Collaboration Funding",$K$21:$K$38))=0,"",SUM(IF($C$21:$C$38="Collaboration Funding",$K$21:$K$38))),"")</f>
        <v/>
      </c>
      <c r="L44" s="2"/>
      <c r="M44" s="2"/>
      <c r="N44" s="2"/>
    </row>
    <row r="45" spans="1:14">
      <c r="A45" s="2"/>
      <c r="B45" s="2"/>
      <c r="C45" s="2"/>
      <c r="D45" s="2"/>
      <c r="E45" s="2"/>
      <c r="F45" s="2"/>
      <c r="G45" s="40"/>
      <c r="H45" s="2"/>
      <c r="I45" s="22" t="s">
        <v>11</v>
      </c>
      <c r="J45" s="23" t="str" cm="1">
        <f t="array" ref="J45">IFERROR(IF(SUM(IF($C$21:$C$38="Court Funding",$J$21:$J$38))=0,"",SUM(IF($C$21:$C$38="Court Funding",$J$21:$J$38))),"")</f>
        <v/>
      </c>
      <c r="K45" s="23" t="str" cm="1">
        <f t="array" ref="K45">IFERROR(IF(SUM(IF($C$21:$C$38="Court Funding",$K$21:$K$38))=0,"",SUM(IF($C$21:$C$38="Court Funding",$K$21:$K$38))),"")</f>
        <v/>
      </c>
      <c r="L45" s="2"/>
      <c r="M45" s="2"/>
      <c r="N45" s="2"/>
    </row>
    <row r="46" spans="1:14">
      <c r="A46" s="2"/>
      <c r="B46" s="2"/>
      <c r="C46" s="2"/>
      <c r="D46" s="2"/>
      <c r="E46" s="2"/>
      <c r="F46" s="2"/>
      <c r="G46" s="40"/>
      <c r="H46" s="2"/>
      <c r="I46" s="24" t="s">
        <v>13</v>
      </c>
      <c r="J46" s="32">
        <f>SUM(J43:J45)</f>
        <v>14700</v>
      </c>
      <c r="K46" s="32">
        <f>SUM(K43:K45)</f>
        <v>16905</v>
      </c>
      <c r="L46" s="2"/>
      <c r="M46" s="2"/>
      <c r="N46" s="2"/>
    </row>
    <row r="47" spans="1:14">
      <c r="A47" s="2"/>
      <c r="B47" s="2"/>
      <c r="C47" s="2"/>
      <c r="D47" s="2"/>
      <c r="E47" s="2"/>
      <c r="F47" s="5"/>
      <c r="G47" s="40"/>
      <c r="H47" s="2"/>
      <c r="I47" s="13"/>
      <c r="J47" s="2"/>
      <c r="K47" s="2"/>
      <c r="L47" s="2"/>
      <c r="M47" s="2"/>
      <c r="N47" s="2"/>
    </row>
  </sheetData>
  <mergeCells count="26">
    <mergeCell ref="L37:N37"/>
    <mergeCell ref="L38:N38"/>
    <mergeCell ref="L23:N23"/>
    <mergeCell ref="L24:N24"/>
    <mergeCell ref="L25:N25"/>
    <mergeCell ref="L31:N31"/>
    <mergeCell ref="L32:N32"/>
    <mergeCell ref="L26:N26"/>
    <mergeCell ref="L27:N27"/>
    <mergeCell ref="L28:N28"/>
    <mergeCell ref="L29:N29"/>
    <mergeCell ref="L30:N30"/>
    <mergeCell ref="L33:N33"/>
    <mergeCell ref="L34:N34"/>
    <mergeCell ref="L35:N35"/>
    <mergeCell ref="L36:N36"/>
    <mergeCell ref="L22:N22"/>
    <mergeCell ref="L20:N20"/>
    <mergeCell ref="L21:N21"/>
    <mergeCell ref="B5:I6"/>
    <mergeCell ref="B7:M8"/>
    <mergeCell ref="C10:D10"/>
    <mergeCell ref="F10:I16"/>
    <mergeCell ref="C12:D12"/>
    <mergeCell ref="C14:D14"/>
    <mergeCell ref="C16:D16"/>
  </mergeCells>
  <phoneticPr fontId="10" type="noConversion"/>
  <dataValidations count="8">
    <dataValidation type="list" allowBlank="1" showInputMessage="1" showErrorMessage="1" sqref="E21:E38" xr:uid="{BA73D901-5BC0-4BBD-948F-93DB7B43D2AA}">
      <formula1>"Travel, Food, Venue Hire, Senior Associate (Lawyer), Associate (Lawyer), Junior Lawyer, Project Manager, Project Coordinator, Senior Historian, Junior Historian, Senior Researcher, Junior Research, Other"</formula1>
    </dataValidation>
    <dataValidation type="list" allowBlank="1" showInputMessage="1" showErrorMessage="1" sqref="B21:B38" xr:uid="{D2729D59-40FF-49A8-93E1-B51E5EEB82F1}">
      <formula1>"Reimbursement, Small Grant"</formula1>
    </dataValidation>
    <dataValidation type="whole" allowBlank="1" showInputMessage="1" showErrorMessage="1" sqref="K21:K38" xr:uid="{536CBF46-2288-44E2-8D25-CD78177845DF}">
      <formula1>0</formula1>
      <formula2>99999999999</formula2>
    </dataValidation>
    <dataValidation type="decimal" allowBlank="1" showInputMessage="1" showErrorMessage="1" sqref="J21:J38" xr:uid="{E12CFF06-DD40-43E1-8ECD-C953E2734641}">
      <formula1>0</formula1>
      <formula2>99999999999999</formula2>
    </dataValidation>
    <dataValidation type="whole" allowBlank="1" showInputMessage="1" showErrorMessage="1" sqref="G21:G38" xr:uid="{3504469E-3DF8-4A00-B039-02AC8D12E11E}">
      <formula1>0</formula1>
      <formula2>9999999999</formula2>
    </dataValidation>
    <dataValidation type="decimal" allowBlank="1" showInputMessage="1" showErrorMessage="1" sqref="F21:F38" xr:uid="{F77BC9E7-79E5-4725-ACEE-3198BE28A43A}">
      <formula1>0</formula1>
      <formula2>999999999999999</formula2>
    </dataValidation>
    <dataValidation type="date" allowBlank="1" showInputMessage="1" showErrorMessage="1" sqref="H21:I38" xr:uid="{2CDA8371-94B6-452C-93DB-0A50E5597F7D}">
      <formula1>1</formula1>
      <formula2>401769</formula2>
    </dataValidation>
    <dataValidation type="list" allowBlank="1" showInputMessage="1" showErrorMessage="1" sqref="C21:C38" xr:uid="{A307374E-D2AA-4292-8C8C-686914CFC8DA}">
      <formula1>"Activity Funding, Collaboration Funding, Court Funding"</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BA71-2F44-4E5E-802D-ECF2473CC482}">
  <dimension ref="A1:N47"/>
  <sheetViews>
    <sheetView topLeftCell="C1" zoomScale="90" zoomScaleNormal="90" workbookViewId="0">
      <selection activeCell="J16" sqref="J16"/>
    </sheetView>
  </sheetViews>
  <sheetFormatPr defaultRowHeight="14.4"/>
  <cols>
    <col min="2" max="2" width="30.44140625" bestFit="1" customWidth="1"/>
    <col min="3" max="3" width="19.5546875" customWidth="1"/>
    <col min="4" max="4" width="38" customWidth="1"/>
    <col min="5" max="5" width="18.77734375" bestFit="1" customWidth="1"/>
    <col min="6" max="6" width="12.5546875" bestFit="1" customWidth="1"/>
    <col min="7" max="7" width="17.44140625" style="43" bestFit="1" customWidth="1"/>
    <col min="8" max="8" width="9.88671875" bestFit="1" customWidth="1"/>
    <col min="9" max="9" width="29.77734375" bestFit="1" customWidth="1"/>
    <col min="10" max="10" width="22.6640625" bestFit="1" customWidth="1"/>
    <col min="11" max="11" width="22.109375" bestFit="1" customWidth="1"/>
    <col min="12" max="13" width="9.109375"/>
    <col min="14" max="14" width="10.109375" customWidth="1"/>
  </cols>
  <sheetData>
    <row r="1" spans="1:14">
      <c r="A1" s="2"/>
      <c r="B1" s="2"/>
      <c r="C1" s="1"/>
      <c r="D1" s="2"/>
      <c r="E1" s="2"/>
      <c r="F1" s="2"/>
      <c r="G1" s="40"/>
      <c r="H1" s="2"/>
      <c r="I1" s="13"/>
      <c r="J1" s="2"/>
      <c r="K1" s="2"/>
      <c r="L1" s="2"/>
      <c r="M1" s="2"/>
      <c r="N1" s="2"/>
    </row>
    <row r="2" spans="1:14">
      <c r="A2" s="2"/>
      <c r="B2" s="2"/>
      <c r="C2" s="1"/>
      <c r="D2" s="2"/>
      <c r="E2" s="2"/>
      <c r="F2" s="2"/>
      <c r="G2" s="40"/>
      <c r="H2" s="2"/>
      <c r="I2" s="13"/>
      <c r="J2" s="2"/>
      <c r="K2" s="2"/>
      <c r="L2" s="2"/>
      <c r="M2" s="2"/>
      <c r="N2" s="2"/>
    </row>
    <row r="3" spans="1:14">
      <c r="A3" s="2"/>
      <c r="B3" s="2"/>
      <c r="C3" s="1"/>
      <c r="D3" s="2"/>
      <c r="E3" s="2"/>
      <c r="F3" s="2"/>
      <c r="G3" s="40"/>
      <c r="H3" s="2"/>
      <c r="I3" s="13"/>
      <c r="J3" s="2"/>
      <c r="K3" s="2"/>
      <c r="L3" s="2"/>
      <c r="M3" s="2"/>
      <c r="N3" s="2"/>
    </row>
    <row r="4" spans="1:14">
      <c r="A4" s="2"/>
      <c r="B4" s="2"/>
      <c r="C4" s="1"/>
      <c r="D4" s="2"/>
      <c r="E4" s="2"/>
      <c r="F4" s="2"/>
      <c r="G4" s="40"/>
      <c r="H4" s="2"/>
      <c r="I4" s="13"/>
      <c r="J4" s="2"/>
      <c r="K4" s="2"/>
      <c r="L4" s="2"/>
      <c r="M4" s="2"/>
      <c r="N4" s="2"/>
    </row>
    <row r="5" spans="1:14" ht="14.4" customHeight="1">
      <c r="A5" s="2"/>
      <c r="B5" s="51" t="s">
        <v>18</v>
      </c>
      <c r="C5" s="51"/>
      <c r="D5" s="51"/>
      <c r="E5" s="51"/>
      <c r="F5" s="51"/>
      <c r="G5" s="51"/>
      <c r="H5" s="51"/>
      <c r="I5" s="51"/>
      <c r="J5" s="2"/>
      <c r="K5" s="2"/>
      <c r="L5" s="2"/>
      <c r="M5" s="2"/>
      <c r="N5" s="2"/>
    </row>
    <row r="6" spans="1:14" ht="14.4" customHeight="1">
      <c r="A6" s="2"/>
      <c r="B6" s="51"/>
      <c r="C6" s="51"/>
      <c r="D6" s="51"/>
      <c r="E6" s="51"/>
      <c r="F6" s="51"/>
      <c r="G6" s="51"/>
      <c r="H6" s="51"/>
      <c r="I6" s="51"/>
      <c r="J6" s="2"/>
      <c r="K6" s="2"/>
      <c r="L6" s="2"/>
      <c r="M6" s="2"/>
      <c r="N6" s="2"/>
    </row>
    <row r="7" spans="1:14" ht="14.4" customHeight="1">
      <c r="A7" s="2"/>
      <c r="B7" s="52" t="s">
        <v>21</v>
      </c>
      <c r="C7" s="52"/>
      <c r="D7" s="52"/>
      <c r="E7" s="52"/>
      <c r="F7" s="52"/>
      <c r="G7" s="52"/>
      <c r="H7" s="52"/>
      <c r="I7" s="52"/>
      <c r="J7" s="52"/>
      <c r="K7" s="52"/>
      <c r="L7" s="52"/>
      <c r="M7" s="52"/>
      <c r="N7" s="2"/>
    </row>
    <row r="8" spans="1:14">
      <c r="A8" s="2"/>
      <c r="B8" s="52"/>
      <c r="C8" s="52"/>
      <c r="D8" s="52"/>
      <c r="E8" s="52"/>
      <c r="F8" s="52"/>
      <c r="G8" s="52"/>
      <c r="H8" s="52"/>
      <c r="I8" s="52"/>
      <c r="J8" s="52"/>
      <c r="K8" s="52"/>
      <c r="L8" s="52"/>
      <c r="M8" s="52"/>
      <c r="N8" s="2"/>
    </row>
    <row r="9" spans="1:14">
      <c r="A9" s="2"/>
      <c r="B9" s="30"/>
      <c r="C9" s="30"/>
      <c r="D9" s="30"/>
      <c r="E9" s="30"/>
      <c r="F9" s="30"/>
      <c r="G9" s="41"/>
      <c r="H9" s="30"/>
      <c r="I9" s="30"/>
      <c r="J9" s="2"/>
      <c r="K9" s="2"/>
      <c r="L9" s="2"/>
      <c r="M9" s="2"/>
      <c r="N9" s="2"/>
    </row>
    <row r="10" spans="1:14">
      <c r="A10" s="2"/>
      <c r="B10" s="5" t="s">
        <v>15</v>
      </c>
      <c r="C10" s="53" t="s">
        <v>22</v>
      </c>
      <c r="D10" s="54"/>
      <c r="E10" s="2"/>
      <c r="F10" s="55"/>
      <c r="G10" s="55"/>
      <c r="H10" s="55"/>
      <c r="I10" s="55"/>
      <c r="J10" s="2"/>
      <c r="K10" s="2"/>
      <c r="L10" s="2"/>
      <c r="M10" s="2"/>
      <c r="N10" s="2"/>
    </row>
    <row r="11" spans="1:14">
      <c r="A11" s="2"/>
      <c r="B11" s="2"/>
      <c r="C11" s="3"/>
      <c r="D11" s="3"/>
      <c r="E11" s="25"/>
      <c r="F11" s="55"/>
      <c r="G11" s="55"/>
      <c r="H11" s="55"/>
      <c r="I11" s="55"/>
      <c r="J11" s="2"/>
      <c r="K11" s="2"/>
      <c r="L11" s="2"/>
      <c r="M11" s="2"/>
      <c r="N11" s="2"/>
    </row>
    <row r="12" spans="1:14">
      <c r="A12" s="2"/>
      <c r="B12" s="5" t="s">
        <v>20</v>
      </c>
      <c r="C12" s="53" t="s">
        <v>23</v>
      </c>
      <c r="D12" s="54"/>
      <c r="E12" s="25"/>
      <c r="F12" s="55"/>
      <c r="G12" s="55"/>
      <c r="H12" s="55"/>
      <c r="I12" s="55"/>
      <c r="J12" s="2"/>
      <c r="K12" s="2"/>
      <c r="L12" s="2"/>
      <c r="M12" s="2"/>
      <c r="N12" s="2"/>
    </row>
    <row r="13" spans="1:14">
      <c r="A13" s="2"/>
      <c r="B13" s="5"/>
      <c r="C13" s="3"/>
      <c r="D13" s="3"/>
      <c r="E13" s="25"/>
      <c r="F13" s="55"/>
      <c r="G13" s="55"/>
      <c r="H13" s="55"/>
      <c r="I13" s="55"/>
      <c r="J13" s="2"/>
      <c r="K13" s="2"/>
      <c r="L13" s="2"/>
      <c r="M13" s="2"/>
      <c r="N13" s="2"/>
    </row>
    <row r="14" spans="1:14">
      <c r="A14" s="2"/>
      <c r="B14" s="4" t="s">
        <v>0</v>
      </c>
      <c r="C14" s="56">
        <v>44917</v>
      </c>
      <c r="D14" s="54"/>
      <c r="E14" s="25"/>
      <c r="F14" s="55"/>
      <c r="G14" s="55"/>
      <c r="H14" s="55"/>
      <c r="I14" s="55"/>
      <c r="J14" s="2"/>
      <c r="K14" s="2"/>
      <c r="L14" s="2"/>
      <c r="M14" s="2"/>
      <c r="N14" s="2"/>
    </row>
    <row r="15" spans="1:14">
      <c r="A15" s="2"/>
      <c r="B15" s="5"/>
      <c r="C15" s="3"/>
      <c r="D15" s="3"/>
      <c r="E15" s="25"/>
      <c r="F15" s="55"/>
      <c r="G15" s="55"/>
      <c r="H15" s="55"/>
      <c r="I15" s="55"/>
      <c r="J15" s="2"/>
      <c r="K15" s="2"/>
      <c r="L15" s="2"/>
      <c r="M15" s="2"/>
      <c r="N15" s="2"/>
    </row>
    <row r="16" spans="1:14" ht="27.6">
      <c r="A16" s="2"/>
      <c r="B16" s="4" t="s">
        <v>19</v>
      </c>
      <c r="C16" s="53" t="s">
        <v>57</v>
      </c>
      <c r="D16" s="54"/>
      <c r="E16" s="25"/>
      <c r="F16" s="55"/>
      <c r="G16" s="55"/>
      <c r="H16" s="55"/>
      <c r="I16" s="55"/>
      <c r="J16" s="2"/>
      <c r="K16" s="2"/>
      <c r="L16" s="2"/>
      <c r="M16" s="2"/>
      <c r="N16" s="2"/>
    </row>
    <row r="17" spans="1:14">
      <c r="A17" s="2"/>
      <c r="B17" s="3"/>
      <c r="C17" s="3"/>
      <c r="D17" s="3"/>
      <c r="E17" s="25"/>
      <c r="F17" s="25"/>
      <c r="G17" s="39"/>
      <c r="H17" s="25"/>
      <c r="I17" s="25"/>
      <c r="J17" s="2"/>
      <c r="K17" s="2"/>
      <c r="L17" s="2"/>
      <c r="M17" s="2"/>
      <c r="N17" s="2"/>
    </row>
    <row r="18" spans="1:14">
      <c r="A18" s="2"/>
      <c r="B18" s="2"/>
      <c r="C18" s="29"/>
      <c r="D18" s="29"/>
      <c r="E18" s="3"/>
      <c r="F18" s="3"/>
      <c r="G18" s="41"/>
      <c r="H18" s="3"/>
      <c r="I18" s="14"/>
      <c r="J18" s="2"/>
      <c r="K18" s="2"/>
      <c r="L18" s="2"/>
      <c r="M18" s="2"/>
      <c r="N18" s="2"/>
    </row>
    <row r="19" spans="1:14" ht="15" thickBot="1">
      <c r="A19" s="2"/>
      <c r="B19" s="2"/>
      <c r="C19" s="3"/>
      <c r="D19" s="3"/>
      <c r="E19" s="3"/>
      <c r="F19" s="3"/>
      <c r="G19" s="41"/>
      <c r="H19" s="3"/>
      <c r="I19" s="14"/>
      <c r="J19" s="2"/>
      <c r="K19" s="2"/>
      <c r="L19" s="2"/>
      <c r="M19" s="2"/>
      <c r="N19" s="2"/>
    </row>
    <row r="20" spans="1:14" ht="15" customHeight="1" thickBot="1">
      <c r="A20" s="2"/>
      <c r="B20" s="18" t="s">
        <v>9</v>
      </c>
      <c r="C20" s="8" t="s">
        <v>16</v>
      </c>
      <c r="D20" s="9" t="s">
        <v>2</v>
      </c>
      <c r="E20" s="9" t="s">
        <v>3</v>
      </c>
      <c r="F20" s="15" t="s">
        <v>4</v>
      </c>
      <c r="G20" s="9" t="s">
        <v>5</v>
      </c>
      <c r="H20" s="9" t="s">
        <v>1</v>
      </c>
      <c r="I20" s="9" t="s">
        <v>6</v>
      </c>
      <c r="J20" s="15" t="s">
        <v>17</v>
      </c>
      <c r="K20" s="31" t="s">
        <v>7</v>
      </c>
      <c r="L20" s="45" t="s">
        <v>8</v>
      </c>
      <c r="M20" s="46"/>
      <c r="N20" s="47"/>
    </row>
    <row r="21" spans="1:14" ht="15" customHeight="1">
      <c r="A21" s="2"/>
      <c r="B21" s="33" t="s">
        <v>38</v>
      </c>
      <c r="C21" s="7" t="s">
        <v>26</v>
      </c>
      <c r="D21" s="19" t="s">
        <v>60</v>
      </c>
      <c r="E21" s="26" t="s">
        <v>27</v>
      </c>
      <c r="F21" s="16">
        <v>150</v>
      </c>
      <c r="G21" s="38">
        <v>8</v>
      </c>
      <c r="H21" s="11">
        <v>44991</v>
      </c>
      <c r="I21" s="28">
        <v>44991</v>
      </c>
      <c r="J21" s="27">
        <f>IF(IFERROR(F21*G21,"")=0,"",IFERROR(F21*G21,""))</f>
        <v>1200</v>
      </c>
      <c r="K21" s="27">
        <f>IFERROR(J21*1.15,"")</f>
        <v>1380</v>
      </c>
      <c r="L21" s="44" t="s">
        <v>46</v>
      </c>
      <c r="M21" s="44"/>
      <c r="N21" s="44"/>
    </row>
    <row r="22" spans="1:14" ht="14.4" customHeight="1">
      <c r="A22" s="2"/>
      <c r="B22" s="6" t="s">
        <v>25</v>
      </c>
      <c r="C22" s="7" t="s">
        <v>26</v>
      </c>
      <c r="D22" s="19" t="s">
        <v>60</v>
      </c>
      <c r="E22" s="26" t="s">
        <v>28</v>
      </c>
      <c r="F22" s="16">
        <v>40</v>
      </c>
      <c r="G22" s="38">
        <v>8</v>
      </c>
      <c r="H22" s="11">
        <v>44991</v>
      </c>
      <c r="I22" s="28">
        <v>44991</v>
      </c>
      <c r="J22" s="27">
        <f t="shared" ref="J22:J38" si="0">IF(IFERROR(F22*G22,"")=0,"",IFERROR(F22*G22,""))</f>
        <v>320</v>
      </c>
      <c r="K22" s="27">
        <f t="shared" ref="K22:K38" si="1">IFERROR(J22*1.15,"")</f>
        <v>368</v>
      </c>
      <c r="L22" s="44" t="s">
        <v>47</v>
      </c>
      <c r="M22" s="44"/>
      <c r="N22" s="44"/>
    </row>
    <row r="23" spans="1:14">
      <c r="A23" s="2"/>
      <c r="B23" s="6" t="s">
        <v>25</v>
      </c>
      <c r="C23" s="7" t="s">
        <v>26</v>
      </c>
      <c r="D23" s="19" t="s">
        <v>54</v>
      </c>
      <c r="E23" s="26" t="s">
        <v>77</v>
      </c>
      <c r="F23" s="16">
        <v>275</v>
      </c>
      <c r="G23" s="38">
        <v>1</v>
      </c>
      <c r="H23" s="11">
        <v>44991</v>
      </c>
      <c r="I23" s="28">
        <v>44991</v>
      </c>
      <c r="J23" s="27">
        <f t="shared" si="0"/>
        <v>275</v>
      </c>
      <c r="K23" s="27">
        <f t="shared" si="1"/>
        <v>316.25</v>
      </c>
      <c r="L23" s="44"/>
      <c r="M23" s="44"/>
      <c r="N23" s="44"/>
    </row>
    <row r="24" spans="1:14">
      <c r="A24" s="2"/>
      <c r="B24" s="6" t="s">
        <v>25</v>
      </c>
      <c r="C24" s="7" t="s">
        <v>26</v>
      </c>
      <c r="D24" s="19" t="s">
        <v>54</v>
      </c>
      <c r="E24" s="26" t="s">
        <v>77</v>
      </c>
      <c r="F24" s="16">
        <v>200</v>
      </c>
      <c r="G24" s="38">
        <v>1</v>
      </c>
      <c r="H24" s="11">
        <v>44991</v>
      </c>
      <c r="I24" s="28">
        <v>44991</v>
      </c>
      <c r="J24" s="27">
        <f t="shared" si="0"/>
        <v>200</v>
      </c>
      <c r="K24" s="27">
        <f t="shared" si="1"/>
        <v>229.99999999999997</v>
      </c>
      <c r="L24" s="44" t="s">
        <v>56</v>
      </c>
      <c r="M24" s="44"/>
      <c r="N24" s="44"/>
    </row>
    <row r="25" spans="1:14">
      <c r="A25" s="2"/>
      <c r="B25" s="6" t="s">
        <v>25</v>
      </c>
      <c r="C25" s="7" t="s">
        <v>26</v>
      </c>
      <c r="D25" s="19" t="s">
        <v>54</v>
      </c>
      <c r="E25" s="26" t="s">
        <v>77</v>
      </c>
      <c r="F25" s="16">
        <v>175</v>
      </c>
      <c r="G25" s="38">
        <v>1</v>
      </c>
      <c r="H25" s="11">
        <v>44991</v>
      </c>
      <c r="I25" s="28">
        <v>44991</v>
      </c>
      <c r="J25" s="27">
        <f t="shared" si="0"/>
        <v>175</v>
      </c>
      <c r="K25" s="27">
        <f t="shared" si="1"/>
        <v>201.24999999999997</v>
      </c>
      <c r="L25" s="48"/>
      <c r="M25" s="49"/>
      <c r="N25" s="50"/>
    </row>
    <row r="26" spans="1:14" ht="14.4" customHeight="1">
      <c r="A26" s="2"/>
      <c r="B26" s="6" t="s">
        <v>25</v>
      </c>
      <c r="C26" s="7" t="s">
        <v>26</v>
      </c>
      <c r="D26" s="19" t="s">
        <v>58</v>
      </c>
      <c r="E26" s="26" t="s">
        <v>64</v>
      </c>
      <c r="F26" s="16">
        <v>300</v>
      </c>
      <c r="G26" s="38">
        <v>1</v>
      </c>
      <c r="H26" s="11">
        <v>44991</v>
      </c>
      <c r="I26" s="28">
        <v>44991</v>
      </c>
      <c r="J26" s="27">
        <f t="shared" si="0"/>
        <v>300</v>
      </c>
      <c r="K26" s="27">
        <f t="shared" si="1"/>
        <v>345</v>
      </c>
      <c r="L26" s="48"/>
      <c r="M26" s="49"/>
      <c r="N26" s="50"/>
    </row>
    <row r="27" spans="1:14">
      <c r="A27" s="2"/>
      <c r="B27" s="6" t="s">
        <v>25</v>
      </c>
      <c r="C27" s="7" t="s">
        <v>26</v>
      </c>
      <c r="D27" s="19" t="s">
        <v>59</v>
      </c>
      <c r="E27" s="26" t="s">
        <v>63</v>
      </c>
      <c r="F27" s="16">
        <v>19</v>
      </c>
      <c r="G27" s="38">
        <v>10</v>
      </c>
      <c r="H27" s="11">
        <v>44991</v>
      </c>
      <c r="I27" s="28">
        <v>44991</v>
      </c>
      <c r="J27" s="27">
        <f t="shared" si="0"/>
        <v>190</v>
      </c>
      <c r="K27" s="27">
        <f t="shared" si="1"/>
        <v>218.49999999999997</v>
      </c>
      <c r="L27" s="48" t="s">
        <v>61</v>
      </c>
      <c r="M27" s="49"/>
      <c r="N27" s="50"/>
    </row>
    <row r="28" spans="1:14">
      <c r="A28" s="2"/>
      <c r="B28" s="6"/>
      <c r="C28" s="7"/>
      <c r="D28" s="19"/>
      <c r="E28" s="26"/>
      <c r="F28" s="16"/>
      <c r="G28" s="38"/>
      <c r="H28" s="11"/>
      <c r="I28" s="28"/>
      <c r="J28" s="27" t="str">
        <f t="shared" si="0"/>
        <v/>
      </c>
      <c r="K28" s="27" t="str">
        <f t="shared" si="1"/>
        <v/>
      </c>
      <c r="L28" s="48"/>
      <c r="M28" s="49"/>
      <c r="N28" s="50"/>
    </row>
    <row r="29" spans="1:14">
      <c r="A29" s="2"/>
      <c r="B29" s="6"/>
      <c r="C29" s="7"/>
      <c r="D29" s="19"/>
      <c r="E29" s="26"/>
      <c r="F29" s="16"/>
      <c r="G29" s="38"/>
      <c r="H29" s="11"/>
      <c r="I29" s="28"/>
      <c r="J29" s="27" t="str">
        <f t="shared" si="0"/>
        <v/>
      </c>
      <c r="K29" s="27" t="str">
        <f t="shared" si="1"/>
        <v/>
      </c>
      <c r="L29" s="44"/>
      <c r="M29" s="44"/>
      <c r="N29" s="44"/>
    </row>
    <row r="30" spans="1:14">
      <c r="A30" s="2"/>
      <c r="B30" s="6"/>
      <c r="C30" s="7"/>
      <c r="D30" s="19"/>
      <c r="E30" s="26"/>
      <c r="F30" s="16"/>
      <c r="G30" s="38"/>
      <c r="H30" s="11"/>
      <c r="I30" s="28"/>
      <c r="J30" s="27" t="str">
        <f t="shared" si="0"/>
        <v/>
      </c>
      <c r="K30" s="27" t="str">
        <f t="shared" si="1"/>
        <v/>
      </c>
      <c r="L30" s="44"/>
      <c r="M30" s="44"/>
      <c r="N30" s="44"/>
    </row>
    <row r="31" spans="1:14">
      <c r="A31" s="2"/>
      <c r="B31" s="6"/>
      <c r="C31" s="7"/>
      <c r="D31" s="19"/>
      <c r="E31" s="26"/>
      <c r="F31" s="16"/>
      <c r="G31" s="38"/>
      <c r="H31" s="11"/>
      <c r="I31" s="28"/>
      <c r="J31" s="27" t="str">
        <f t="shared" si="0"/>
        <v/>
      </c>
      <c r="K31" s="27" t="str">
        <f t="shared" si="1"/>
        <v/>
      </c>
      <c r="L31" s="44"/>
      <c r="M31" s="44"/>
      <c r="N31" s="44"/>
    </row>
    <row r="32" spans="1:14">
      <c r="A32" s="2"/>
      <c r="B32" s="6"/>
      <c r="C32" s="7"/>
      <c r="D32" s="19"/>
      <c r="E32" s="26"/>
      <c r="F32" s="16"/>
      <c r="G32" s="38"/>
      <c r="H32" s="11"/>
      <c r="I32" s="28"/>
      <c r="J32" s="27" t="str">
        <f t="shared" si="0"/>
        <v/>
      </c>
      <c r="K32" s="27" t="str">
        <f t="shared" si="1"/>
        <v/>
      </c>
      <c r="L32" s="44"/>
      <c r="M32" s="44"/>
      <c r="N32" s="44"/>
    </row>
    <row r="33" spans="1:14">
      <c r="A33" s="2"/>
      <c r="B33" s="6"/>
      <c r="C33" s="7"/>
      <c r="D33" s="19"/>
      <c r="E33" s="26"/>
      <c r="F33" s="16"/>
      <c r="G33" s="38"/>
      <c r="H33" s="11"/>
      <c r="I33" s="28"/>
      <c r="J33" s="27" t="str">
        <f t="shared" si="0"/>
        <v/>
      </c>
      <c r="K33" s="27" t="str">
        <f t="shared" si="1"/>
        <v/>
      </c>
      <c r="L33" s="44"/>
      <c r="M33" s="44"/>
      <c r="N33" s="44"/>
    </row>
    <row r="34" spans="1:14">
      <c r="A34" s="2"/>
      <c r="B34" s="6"/>
      <c r="C34" s="7"/>
      <c r="D34" s="19"/>
      <c r="E34" s="26"/>
      <c r="F34" s="16"/>
      <c r="G34" s="38"/>
      <c r="H34" s="11"/>
      <c r="I34" s="28"/>
      <c r="J34" s="27" t="str">
        <f t="shared" si="0"/>
        <v/>
      </c>
      <c r="K34" s="27" t="str">
        <f t="shared" si="1"/>
        <v/>
      </c>
      <c r="L34" s="44"/>
      <c r="M34" s="44"/>
      <c r="N34" s="44"/>
    </row>
    <row r="35" spans="1:14">
      <c r="A35" s="2"/>
      <c r="B35" s="6"/>
      <c r="C35" s="7"/>
      <c r="D35" s="19"/>
      <c r="E35" s="26"/>
      <c r="F35" s="16"/>
      <c r="G35" s="38"/>
      <c r="H35" s="11"/>
      <c r="I35" s="28"/>
      <c r="J35" s="27" t="str">
        <f t="shared" si="0"/>
        <v/>
      </c>
      <c r="K35" s="27" t="str">
        <f t="shared" si="1"/>
        <v/>
      </c>
      <c r="L35" s="44"/>
      <c r="M35" s="44"/>
      <c r="N35" s="44"/>
    </row>
    <row r="36" spans="1:14">
      <c r="A36" s="2"/>
      <c r="B36" s="6"/>
      <c r="C36" s="7"/>
      <c r="D36" s="19"/>
      <c r="E36" s="26"/>
      <c r="F36" s="16"/>
      <c r="G36" s="38"/>
      <c r="H36" s="11"/>
      <c r="I36" s="28"/>
      <c r="J36" s="27" t="str">
        <f t="shared" si="0"/>
        <v/>
      </c>
      <c r="K36" s="27" t="str">
        <f t="shared" si="1"/>
        <v/>
      </c>
      <c r="L36" s="44"/>
      <c r="M36" s="44"/>
      <c r="N36" s="44"/>
    </row>
    <row r="37" spans="1:14">
      <c r="A37" s="2"/>
      <c r="B37" s="6"/>
      <c r="C37" s="7"/>
      <c r="D37" s="19"/>
      <c r="E37" s="26"/>
      <c r="F37" s="16"/>
      <c r="G37" s="38"/>
      <c r="H37" s="11"/>
      <c r="I37" s="28"/>
      <c r="J37" s="27" t="str">
        <f t="shared" si="0"/>
        <v/>
      </c>
      <c r="K37" s="27" t="str">
        <f t="shared" si="1"/>
        <v/>
      </c>
      <c r="L37" s="44"/>
      <c r="M37" s="44"/>
      <c r="N37" s="44"/>
    </row>
    <row r="38" spans="1:14">
      <c r="A38" s="2"/>
      <c r="B38" s="6"/>
      <c r="C38" s="7"/>
      <c r="D38" s="19"/>
      <c r="E38" s="26"/>
      <c r="F38" s="16"/>
      <c r="G38" s="38"/>
      <c r="H38" s="11"/>
      <c r="I38" s="28"/>
      <c r="J38" s="27" t="str">
        <f t="shared" si="0"/>
        <v/>
      </c>
      <c r="K38" s="27" t="str">
        <f t="shared" si="1"/>
        <v/>
      </c>
      <c r="L38" s="44"/>
      <c r="M38" s="44"/>
      <c r="N38" s="44"/>
    </row>
    <row r="39" spans="1:14">
      <c r="A39" s="2"/>
      <c r="B39" s="2"/>
      <c r="C39" s="2"/>
      <c r="D39" s="2"/>
      <c r="E39" s="2"/>
      <c r="F39" s="2"/>
      <c r="G39" s="42"/>
      <c r="H39" s="10"/>
      <c r="I39" s="17"/>
      <c r="J39" s="2"/>
      <c r="K39" s="2"/>
      <c r="L39" s="2"/>
      <c r="M39" s="2"/>
      <c r="N39" s="2"/>
    </row>
    <row r="40" spans="1:14">
      <c r="A40" s="2"/>
      <c r="B40" s="2"/>
      <c r="C40" s="2"/>
      <c r="D40" s="2"/>
      <c r="E40" s="2"/>
      <c r="F40" s="2"/>
      <c r="G40" s="40"/>
      <c r="H40" s="2"/>
      <c r="I40" s="13"/>
      <c r="J40" s="2"/>
      <c r="K40" s="2"/>
      <c r="L40" s="2"/>
      <c r="M40" s="2"/>
      <c r="N40" s="2"/>
    </row>
    <row r="41" spans="1:14">
      <c r="A41" s="2"/>
      <c r="B41" s="2"/>
      <c r="C41" s="2"/>
      <c r="D41" s="2"/>
      <c r="E41" s="2"/>
      <c r="F41" s="2"/>
      <c r="G41" s="40"/>
      <c r="H41" s="2"/>
      <c r="I41" s="13"/>
      <c r="J41" s="2"/>
      <c r="K41" s="2"/>
      <c r="L41" s="2"/>
      <c r="M41" s="2"/>
      <c r="N41" s="2"/>
    </row>
    <row r="42" spans="1:14" ht="15.6">
      <c r="A42" s="2"/>
      <c r="B42" s="2"/>
      <c r="C42" s="2"/>
      <c r="D42" s="2"/>
      <c r="E42" s="2"/>
      <c r="F42" s="2"/>
      <c r="G42" s="40"/>
      <c r="H42" s="2"/>
      <c r="I42" s="20" t="s">
        <v>14</v>
      </c>
      <c r="J42" s="21"/>
      <c r="K42" s="12"/>
      <c r="L42" s="12"/>
      <c r="M42" s="12"/>
      <c r="N42" s="2"/>
    </row>
    <row r="43" spans="1:14">
      <c r="A43" s="2"/>
      <c r="B43" s="2"/>
      <c r="C43" s="2"/>
      <c r="D43" s="2"/>
      <c r="E43" s="2"/>
      <c r="F43" s="2"/>
      <c r="G43" s="40"/>
      <c r="H43" s="2"/>
      <c r="I43" s="22" t="s">
        <v>12</v>
      </c>
      <c r="J43" s="23" cm="1">
        <f t="array" ref="J43">IFERROR(IF(SUM(IF($C$21:$C$38="Activity Funding",$J$21:$J$38))=0,"",SUM(IF($C$21:$C$38="Activity Funding",$J$21:$J$38))),"")</f>
        <v>2660</v>
      </c>
      <c r="K43" s="23" cm="1">
        <f t="array" ref="K43">IFERROR(IF(SUM(IF($C$21:$C$38="Activity Funding",$K$21:$K$38))=0,"",SUM(IF($C$21:$C$38="Activity Funding",$K$21:$K$38))),"")</f>
        <v>3059</v>
      </c>
      <c r="L43" s="2"/>
      <c r="M43" s="2"/>
      <c r="N43" s="2"/>
    </row>
    <row r="44" spans="1:14">
      <c r="A44" s="2"/>
      <c r="B44" s="2"/>
      <c r="C44" s="2"/>
      <c r="D44" s="2"/>
      <c r="E44" s="2"/>
      <c r="F44" s="2"/>
      <c r="G44" s="40"/>
      <c r="H44" s="2"/>
      <c r="I44" s="22" t="s">
        <v>10</v>
      </c>
      <c r="J44" s="23" t="str" cm="1">
        <f t="array" ref="J44">IFERROR(IF(SUM(IF($C$21:$C$38="Collaboration Funding",$J$21:$J$38))=0,"",SUM(IF($C$21:$C$38="Collaboration Funding",$J$21:$J$38))),"")</f>
        <v/>
      </c>
      <c r="K44" s="23" t="str" cm="1">
        <f t="array" ref="K44">IFERROR(IF(SUM(IF($C$21:$C$38="Collaboration Funding",$K$21:$K$38))=0,"",SUM(IF($C$21:$C$38="Collaboration Funding",$K$21:$K$38))),"")</f>
        <v/>
      </c>
      <c r="L44" s="2"/>
      <c r="M44" s="2"/>
      <c r="N44" s="2"/>
    </row>
    <row r="45" spans="1:14">
      <c r="A45" s="2"/>
      <c r="B45" s="2"/>
      <c r="C45" s="2"/>
      <c r="D45" s="2"/>
      <c r="E45" s="2"/>
      <c r="F45" s="2"/>
      <c r="G45" s="40"/>
      <c r="H45" s="2"/>
      <c r="I45" s="22" t="s">
        <v>11</v>
      </c>
      <c r="J45" s="23" t="str" cm="1">
        <f t="array" ref="J45">IFERROR(IF(SUM(IF($C$21:$C$38="Court Funding",$J$21:$J$38))=0,"",SUM(IF($C$21:$C$38="Court Funding",$J$21:$J$38))),"")</f>
        <v/>
      </c>
      <c r="K45" s="23" t="str" cm="1">
        <f t="array" ref="K45">IFERROR(IF(SUM(IF($C$21:$C$38="Court Funding",$K$21:$K$38))=0,"",SUM(IF($C$21:$C$38="Court Funding",$K$21:$K$38))),"")</f>
        <v/>
      </c>
      <c r="L45" s="2"/>
      <c r="M45" s="2"/>
      <c r="N45" s="2"/>
    </row>
    <row r="46" spans="1:14">
      <c r="A46" s="2"/>
      <c r="B46" s="2"/>
      <c r="C46" s="2"/>
      <c r="D46" s="2"/>
      <c r="E46" s="2"/>
      <c r="F46" s="2"/>
      <c r="G46" s="40"/>
      <c r="H46" s="2"/>
      <c r="I46" s="24" t="s">
        <v>13</v>
      </c>
      <c r="J46" s="32">
        <f>SUM(J43:J45)</f>
        <v>2660</v>
      </c>
      <c r="K46" s="32">
        <f>SUM(K43:K45)</f>
        <v>3059</v>
      </c>
      <c r="L46" s="2"/>
      <c r="M46" s="2"/>
      <c r="N46" s="2"/>
    </row>
    <row r="47" spans="1:14">
      <c r="A47" s="2"/>
      <c r="B47" s="2"/>
      <c r="C47" s="2"/>
      <c r="D47" s="2"/>
      <c r="E47" s="2"/>
      <c r="F47" s="5"/>
      <c r="G47" s="40"/>
      <c r="H47" s="2"/>
      <c r="I47" s="13"/>
      <c r="J47" s="2"/>
      <c r="K47" s="2"/>
      <c r="L47" s="2"/>
      <c r="M47" s="2"/>
      <c r="N47" s="2"/>
    </row>
  </sheetData>
  <mergeCells count="26">
    <mergeCell ref="L38:N38"/>
    <mergeCell ref="L32:N32"/>
    <mergeCell ref="L33:N33"/>
    <mergeCell ref="L34:N34"/>
    <mergeCell ref="L35:N35"/>
    <mergeCell ref="L36:N36"/>
    <mergeCell ref="L37:N37"/>
    <mergeCell ref="L31:N31"/>
    <mergeCell ref="L20:N20"/>
    <mergeCell ref="L21:N21"/>
    <mergeCell ref="L22:N22"/>
    <mergeCell ref="L23:N23"/>
    <mergeCell ref="L24:N24"/>
    <mergeCell ref="L25:N25"/>
    <mergeCell ref="L26:N26"/>
    <mergeCell ref="L27:N27"/>
    <mergeCell ref="L28:N28"/>
    <mergeCell ref="L29:N29"/>
    <mergeCell ref="L30:N30"/>
    <mergeCell ref="B5:I6"/>
    <mergeCell ref="B7:M8"/>
    <mergeCell ref="C10:D10"/>
    <mergeCell ref="F10:I16"/>
    <mergeCell ref="C12:D12"/>
    <mergeCell ref="C14:D14"/>
    <mergeCell ref="C16:D16"/>
  </mergeCells>
  <dataValidations count="8">
    <dataValidation type="list" allowBlank="1" showInputMessage="1" showErrorMessage="1" sqref="E21:E38" xr:uid="{3A9B8631-4653-4EAD-99C8-04E66232E64A}">
      <formula1>"Travel, Food, Venue Hire, Senior Associate (Lawyer), Associate (Lawyer), Junior Lawyer, Project Manager, Project Coordinator, Senior Historian, Junior Historian, Senior Researcher, Junior Research, Other"</formula1>
    </dataValidation>
    <dataValidation type="whole" allowBlank="1" showInputMessage="1" showErrorMessage="1" sqref="K21:K38" xr:uid="{2B24709D-ED27-4D2E-8348-F46C4F40B41C}">
      <formula1>0</formula1>
      <formula2>99999999999</formula2>
    </dataValidation>
    <dataValidation type="decimal" allowBlank="1" showInputMessage="1" showErrorMessage="1" sqref="J21:J38" xr:uid="{FB1BBC13-51EB-459E-9D26-633F4E9152FB}">
      <formula1>0</formula1>
      <formula2>99999999999999</formula2>
    </dataValidation>
    <dataValidation type="whole" allowBlank="1" showInputMessage="1" showErrorMessage="1" sqref="G21:G38" xr:uid="{4098208E-3F18-43CF-B6EC-ABEA1284EC7D}">
      <formula1>0</formula1>
      <formula2>9999999999</formula2>
    </dataValidation>
    <dataValidation type="decimal" allowBlank="1" showInputMessage="1" showErrorMessage="1" sqref="F21:F38" xr:uid="{05218ABB-D358-4D65-98AE-6675F8B50184}">
      <formula1>0</formula1>
      <formula2>999999999999999</formula2>
    </dataValidation>
    <dataValidation type="date" allowBlank="1" showInputMessage="1" showErrorMessage="1" sqref="H21:I38" xr:uid="{AF2B43FE-43A3-4CE9-B072-9F5D8F37CE01}">
      <formula1>1</formula1>
      <formula2>401769</formula2>
    </dataValidation>
    <dataValidation type="list" allowBlank="1" showInputMessage="1" showErrorMessage="1" sqref="C21:C38" xr:uid="{16A8B32F-75BB-489E-8924-42349EAA4820}">
      <formula1>"Activity Funding, Collaboration Funding, Court Funding"</formula1>
    </dataValidation>
    <dataValidation type="list" allowBlank="1" showInputMessage="1" showErrorMessage="1" sqref="B21:B38" xr:uid="{2FD2A720-0DAC-444F-BE3C-FEEA458D956C}">
      <formula1>"Reimbursement, Small Grant"</formula1>
    </dataValidation>
  </dataValidations>
  <pageMargins left="0.7" right="0.7" top="0.75" bottom="0.75" header="0.3" footer="0.3"/>
  <pageSetup paperSize="9"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CDF8-D37B-49B2-BB9D-CA9573D0D352}">
  <dimension ref="A1:N48"/>
  <sheetViews>
    <sheetView tabSelected="1" topLeftCell="D13" zoomScale="90" zoomScaleNormal="90" workbookViewId="0">
      <selection activeCell="G17" sqref="G1:G1048576"/>
    </sheetView>
  </sheetViews>
  <sheetFormatPr defaultRowHeight="14.4"/>
  <cols>
    <col min="2" max="2" width="21.21875" customWidth="1"/>
    <col min="3" max="3" width="27.33203125" customWidth="1"/>
    <col min="4" max="4" width="45.44140625" customWidth="1"/>
    <col min="5" max="5" width="18.77734375" bestFit="1" customWidth="1"/>
    <col min="6" max="6" width="12.5546875" bestFit="1" customWidth="1"/>
    <col min="7" max="7" width="17.44140625" style="43" bestFit="1" customWidth="1"/>
    <col min="8" max="8" width="11.21875" bestFit="1" customWidth="1"/>
    <col min="9" max="9" width="29.77734375" bestFit="1" customWidth="1"/>
    <col min="10" max="10" width="22.6640625" bestFit="1" customWidth="1"/>
    <col min="11" max="11" width="22.109375" bestFit="1" customWidth="1"/>
    <col min="12" max="13" width="9.109375"/>
    <col min="14" max="14" width="10.109375" customWidth="1"/>
  </cols>
  <sheetData>
    <row r="1" spans="1:14">
      <c r="A1" s="2"/>
      <c r="B1" s="2"/>
      <c r="C1" s="1"/>
      <c r="D1" s="2"/>
      <c r="E1" s="2"/>
      <c r="F1" s="2"/>
      <c r="G1" s="40"/>
      <c r="H1" s="2"/>
      <c r="I1" s="13"/>
      <c r="J1" s="2"/>
      <c r="K1" s="2"/>
      <c r="L1" s="2"/>
      <c r="M1" s="2"/>
      <c r="N1" s="2"/>
    </row>
    <row r="2" spans="1:14">
      <c r="A2" s="2"/>
      <c r="B2" s="2"/>
      <c r="C2" s="1"/>
      <c r="D2" s="2"/>
      <c r="E2" s="2"/>
      <c r="F2" s="2"/>
      <c r="G2" s="40"/>
      <c r="H2" s="2"/>
      <c r="I2" s="13"/>
      <c r="J2" s="2"/>
      <c r="K2" s="2"/>
      <c r="L2" s="2"/>
      <c r="M2" s="2"/>
      <c r="N2" s="2"/>
    </row>
    <row r="3" spans="1:14">
      <c r="A3" s="2"/>
      <c r="B3" s="2"/>
      <c r="C3" s="1"/>
      <c r="D3" s="2"/>
      <c r="E3" s="2"/>
      <c r="F3" s="2"/>
      <c r="G3" s="40"/>
      <c r="H3" s="2"/>
      <c r="I3" s="13"/>
      <c r="J3" s="2"/>
      <c r="K3" s="2"/>
      <c r="L3" s="2"/>
      <c r="M3" s="2"/>
      <c r="N3" s="2"/>
    </row>
    <row r="4" spans="1:14">
      <c r="A4" s="2"/>
      <c r="B4" s="2"/>
      <c r="C4" s="1"/>
      <c r="D4" s="2"/>
      <c r="E4" s="2"/>
      <c r="F4" s="2"/>
      <c r="G4" s="40"/>
      <c r="H4" s="2"/>
      <c r="I4" s="13"/>
      <c r="J4" s="2"/>
      <c r="K4" s="2"/>
      <c r="L4" s="2"/>
      <c r="M4" s="2"/>
      <c r="N4" s="2"/>
    </row>
    <row r="5" spans="1:14" ht="14.4" customHeight="1">
      <c r="A5" s="2"/>
      <c r="B5" s="51" t="s">
        <v>18</v>
      </c>
      <c r="C5" s="51"/>
      <c r="D5" s="51"/>
      <c r="E5" s="51"/>
      <c r="F5" s="51"/>
      <c r="G5" s="51"/>
      <c r="H5" s="51"/>
      <c r="I5" s="51"/>
      <c r="J5" s="2"/>
      <c r="K5" s="2"/>
      <c r="L5" s="2"/>
      <c r="M5" s="2"/>
      <c r="N5" s="2"/>
    </row>
    <row r="6" spans="1:14" ht="14.4" customHeight="1">
      <c r="A6" s="2"/>
      <c r="B6" s="51"/>
      <c r="C6" s="51"/>
      <c r="D6" s="51"/>
      <c r="E6" s="51"/>
      <c r="F6" s="51"/>
      <c r="G6" s="51"/>
      <c r="H6" s="51"/>
      <c r="I6" s="51"/>
      <c r="J6" s="2"/>
      <c r="K6" s="2"/>
      <c r="L6" s="2"/>
      <c r="M6" s="2"/>
      <c r="N6" s="2"/>
    </row>
    <row r="7" spans="1:14" ht="14.4" customHeight="1">
      <c r="A7" s="2"/>
      <c r="B7" s="52" t="s">
        <v>21</v>
      </c>
      <c r="C7" s="52"/>
      <c r="D7" s="52"/>
      <c r="E7" s="52"/>
      <c r="F7" s="52"/>
      <c r="G7" s="52"/>
      <c r="H7" s="52"/>
      <c r="I7" s="52"/>
      <c r="J7" s="52"/>
      <c r="K7" s="52"/>
      <c r="L7" s="52"/>
      <c r="M7" s="52"/>
      <c r="N7" s="2"/>
    </row>
    <row r="8" spans="1:14">
      <c r="A8" s="2"/>
      <c r="B8" s="52"/>
      <c r="C8" s="52"/>
      <c r="D8" s="52"/>
      <c r="E8" s="52"/>
      <c r="F8" s="52"/>
      <c r="G8" s="52"/>
      <c r="H8" s="52"/>
      <c r="I8" s="52"/>
      <c r="J8" s="52"/>
      <c r="K8" s="52"/>
      <c r="L8" s="52"/>
      <c r="M8" s="52"/>
      <c r="N8" s="2"/>
    </row>
    <row r="9" spans="1:14">
      <c r="A9" s="2"/>
      <c r="B9" s="30"/>
      <c r="C9" s="30"/>
      <c r="D9" s="30"/>
      <c r="E9" s="30"/>
      <c r="F9" s="30"/>
      <c r="G9" s="41"/>
      <c r="H9" s="30"/>
      <c r="I9" s="30"/>
      <c r="J9" s="2"/>
      <c r="K9" s="2"/>
      <c r="L9" s="2"/>
      <c r="M9" s="2"/>
      <c r="N9" s="2"/>
    </row>
    <row r="10" spans="1:14">
      <c r="A10" s="2"/>
      <c r="B10" s="5" t="s">
        <v>15</v>
      </c>
      <c r="C10" s="53" t="s">
        <v>22</v>
      </c>
      <c r="D10" s="54"/>
      <c r="E10" s="2"/>
      <c r="F10" s="55"/>
      <c r="G10" s="55"/>
      <c r="H10" s="55"/>
      <c r="I10" s="55"/>
      <c r="J10" s="2"/>
      <c r="K10" s="2"/>
      <c r="L10" s="2"/>
      <c r="M10" s="2"/>
      <c r="N10" s="2"/>
    </row>
    <row r="11" spans="1:14">
      <c r="A11" s="2"/>
      <c r="B11" s="2"/>
      <c r="C11" s="3"/>
      <c r="D11" s="3"/>
      <c r="E11" s="25"/>
      <c r="F11" s="55"/>
      <c r="G11" s="55"/>
      <c r="H11" s="55"/>
      <c r="I11" s="55"/>
      <c r="J11" s="2"/>
      <c r="K11" s="2"/>
      <c r="L11" s="2"/>
      <c r="M11" s="2"/>
      <c r="N11" s="2"/>
    </row>
    <row r="12" spans="1:14">
      <c r="A12" s="2"/>
      <c r="B12" s="5" t="s">
        <v>20</v>
      </c>
      <c r="C12" s="53" t="s">
        <v>23</v>
      </c>
      <c r="D12" s="54"/>
      <c r="E12" s="25"/>
      <c r="F12" s="55"/>
      <c r="G12" s="55"/>
      <c r="H12" s="55"/>
      <c r="I12" s="55"/>
      <c r="J12" s="2"/>
      <c r="K12" s="2"/>
      <c r="L12" s="2"/>
      <c r="M12" s="2"/>
      <c r="N12" s="2"/>
    </row>
    <row r="13" spans="1:14">
      <c r="A13" s="2"/>
      <c r="B13" s="5"/>
      <c r="C13" s="3"/>
      <c r="D13" s="3"/>
      <c r="E13" s="25"/>
      <c r="F13" s="55"/>
      <c r="G13" s="55"/>
      <c r="H13" s="55"/>
      <c r="I13" s="55"/>
      <c r="J13" s="2"/>
      <c r="K13" s="2"/>
      <c r="L13" s="2"/>
      <c r="M13" s="2"/>
      <c r="N13" s="2"/>
    </row>
    <row r="14" spans="1:14">
      <c r="A14" s="2"/>
      <c r="B14" s="4" t="s">
        <v>0</v>
      </c>
      <c r="C14" s="56">
        <v>44917</v>
      </c>
      <c r="D14" s="54"/>
      <c r="E14" s="25"/>
      <c r="F14" s="55"/>
      <c r="G14" s="55"/>
      <c r="H14" s="55"/>
      <c r="I14" s="55"/>
      <c r="J14" s="2"/>
      <c r="K14" s="2"/>
      <c r="L14" s="2"/>
      <c r="M14" s="2"/>
      <c r="N14" s="2"/>
    </row>
    <row r="15" spans="1:14">
      <c r="A15" s="2"/>
      <c r="B15" s="5"/>
      <c r="C15" s="3"/>
      <c r="D15" s="3"/>
      <c r="E15" s="25"/>
      <c r="F15" s="55"/>
      <c r="G15" s="55"/>
      <c r="H15" s="55"/>
      <c r="I15" s="55"/>
      <c r="J15" s="2"/>
      <c r="K15" s="2"/>
      <c r="L15" s="2"/>
      <c r="M15" s="2"/>
      <c r="N15" s="2"/>
    </row>
    <row r="16" spans="1:14" ht="27.6">
      <c r="A16" s="2"/>
      <c r="B16" s="4" t="s">
        <v>19</v>
      </c>
      <c r="C16" s="53" t="s">
        <v>44</v>
      </c>
      <c r="D16" s="54"/>
      <c r="E16" s="25"/>
      <c r="F16" s="55"/>
      <c r="G16" s="55"/>
      <c r="H16" s="55"/>
      <c r="I16" s="55"/>
      <c r="J16" s="2"/>
      <c r="K16" s="2"/>
      <c r="L16" s="2"/>
      <c r="M16" s="2"/>
      <c r="N16" s="2"/>
    </row>
    <row r="17" spans="1:14">
      <c r="A17" s="2"/>
      <c r="B17" s="3"/>
      <c r="C17" s="3"/>
      <c r="D17" s="3"/>
      <c r="E17" s="25"/>
      <c r="F17" s="25"/>
      <c r="G17" s="39"/>
      <c r="H17" s="25"/>
      <c r="I17" s="25"/>
      <c r="J17" s="2"/>
      <c r="K17" s="2"/>
      <c r="L17" s="2"/>
      <c r="M17" s="2"/>
      <c r="N17" s="2"/>
    </row>
    <row r="18" spans="1:14">
      <c r="A18" s="2"/>
      <c r="B18" s="2"/>
      <c r="C18" s="29"/>
      <c r="D18" s="29"/>
      <c r="E18" s="3"/>
      <c r="F18" s="3"/>
      <c r="G18" s="41"/>
      <c r="H18" s="3"/>
      <c r="I18" s="14"/>
      <c r="J18" s="2"/>
      <c r="K18" s="2"/>
      <c r="L18" s="2"/>
      <c r="M18" s="2"/>
      <c r="N18" s="2"/>
    </row>
    <row r="19" spans="1:14" ht="15" thickBot="1">
      <c r="A19" s="2"/>
      <c r="B19" s="2"/>
      <c r="C19" s="3"/>
      <c r="D19" s="3"/>
      <c r="E19" s="3"/>
      <c r="F19" s="3"/>
      <c r="G19" s="41"/>
      <c r="H19" s="3"/>
      <c r="I19" s="14"/>
      <c r="J19" s="2"/>
      <c r="K19" s="2"/>
      <c r="L19" s="2"/>
      <c r="M19" s="2"/>
      <c r="N19" s="2"/>
    </row>
    <row r="20" spans="1:14" ht="15" customHeight="1" thickBot="1">
      <c r="A20" s="2"/>
      <c r="B20" s="18" t="s">
        <v>9</v>
      </c>
      <c r="C20" s="8" t="s">
        <v>16</v>
      </c>
      <c r="D20" s="9" t="s">
        <v>2</v>
      </c>
      <c r="E20" s="9" t="s">
        <v>3</v>
      </c>
      <c r="F20" s="15" t="s">
        <v>4</v>
      </c>
      <c r="G20" s="9" t="s">
        <v>5</v>
      </c>
      <c r="H20" s="9" t="s">
        <v>1</v>
      </c>
      <c r="I20" s="9" t="s">
        <v>6</v>
      </c>
      <c r="J20" s="15" t="s">
        <v>17</v>
      </c>
      <c r="K20" s="31" t="s">
        <v>7</v>
      </c>
      <c r="L20" s="45" t="s">
        <v>8</v>
      </c>
      <c r="M20" s="46"/>
      <c r="N20" s="47"/>
    </row>
    <row r="21" spans="1:14" ht="15" customHeight="1">
      <c r="A21" s="2"/>
      <c r="B21" s="33" t="s">
        <v>25</v>
      </c>
      <c r="C21" s="7" t="s">
        <v>26</v>
      </c>
      <c r="D21" s="19" t="s">
        <v>62</v>
      </c>
      <c r="E21" s="26" t="s">
        <v>27</v>
      </c>
      <c r="F21" s="16">
        <v>150</v>
      </c>
      <c r="G21" s="38">
        <v>24</v>
      </c>
      <c r="H21" s="11">
        <v>44927</v>
      </c>
      <c r="I21" s="28">
        <v>45107</v>
      </c>
      <c r="J21" s="27">
        <f>IF(IFERROR(F21*G21,"")=0,"",IFERROR(F21*G21,""))</f>
        <v>3600</v>
      </c>
      <c r="K21" s="27">
        <f>IFERROR(J21*1.15,"")</f>
        <v>4140</v>
      </c>
      <c r="L21" s="44" t="s">
        <v>65</v>
      </c>
      <c r="M21" s="44"/>
      <c r="N21" s="44"/>
    </row>
    <row r="22" spans="1:14">
      <c r="A22" s="2"/>
      <c r="B22" s="6" t="s">
        <v>25</v>
      </c>
      <c r="C22" s="7" t="s">
        <v>26</v>
      </c>
      <c r="D22" s="19" t="s">
        <v>62</v>
      </c>
      <c r="E22" s="26" t="s">
        <v>28</v>
      </c>
      <c r="F22" s="16">
        <v>50</v>
      </c>
      <c r="G22" s="38">
        <v>24</v>
      </c>
      <c r="H22" s="11">
        <v>44927</v>
      </c>
      <c r="I22" s="28">
        <v>45107</v>
      </c>
      <c r="J22" s="27">
        <f t="shared" ref="J22:J38" si="0">IF(IFERROR(F22*G22,"")=0,"",IFERROR(F22*G22,""))</f>
        <v>1200</v>
      </c>
      <c r="K22" s="27">
        <f t="shared" ref="K22:K38" si="1">IFERROR(J22*1.15,"")</f>
        <v>1380</v>
      </c>
      <c r="L22" s="44" t="s">
        <v>65</v>
      </c>
      <c r="M22" s="44"/>
      <c r="N22" s="44"/>
    </row>
    <row r="23" spans="1:14">
      <c r="A23" s="2"/>
      <c r="B23" s="6" t="s">
        <v>25</v>
      </c>
      <c r="C23" s="7" t="s">
        <v>67</v>
      </c>
      <c r="D23" s="19" t="s">
        <v>62</v>
      </c>
      <c r="E23" s="26" t="s">
        <v>64</v>
      </c>
      <c r="F23" s="16">
        <v>300</v>
      </c>
      <c r="G23" s="38">
        <v>1</v>
      </c>
      <c r="H23" s="11">
        <v>44927</v>
      </c>
      <c r="I23" s="28">
        <v>45107</v>
      </c>
      <c r="J23" s="27">
        <f t="shared" si="0"/>
        <v>300</v>
      </c>
      <c r="K23" s="27">
        <f t="shared" si="1"/>
        <v>345</v>
      </c>
      <c r="L23" s="44"/>
      <c r="M23" s="44"/>
      <c r="N23" s="44"/>
    </row>
    <row r="24" spans="1:14">
      <c r="A24" s="2"/>
      <c r="B24" s="6" t="s">
        <v>25</v>
      </c>
      <c r="C24" s="7" t="s">
        <v>67</v>
      </c>
      <c r="D24" s="19" t="s">
        <v>68</v>
      </c>
      <c r="E24" s="26" t="s">
        <v>63</v>
      </c>
      <c r="F24" s="16">
        <v>20</v>
      </c>
      <c r="G24" s="38">
        <v>30</v>
      </c>
      <c r="H24" s="11">
        <v>44927</v>
      </c>
      <c r="I24" s="28">
        <v>45107</v>
      </c>
      <c r="J24" s="27">
        <f t="shared" si="0"/>
        <v>600</v>
      </c>
      <c r="K24" s="27">
        <f t="shared" si="1"/>
        <v>690</v>
      </c>
      <c r="L24" s="44" t="s">
        <v>70</v>
      </c>
      <c r="M24" s="44"/>
      <c r="N24" s="44"/>
    </row>
    <row r="25" spans="1:14">
      <c r="A25" s="2"/>
      <c r="B25" s="6" t="s">
        <v>25</v>
      </c>
      <c r="C25" s="7" t="s">
        <v>67</v>
      </c>
      <c r="D25" s="19" t="s">
        <v>66</v>
      </c>
      <c r="E25" s="26" t="s">
        <v>55</v>
      </c>
      <c r="F25" s="16">
        <v>4500</v>
      </c>
      <c r="G25" s="38">
        <v>1</v>
      </c>
      <c r="H25" s="11">
        <v>44927</v>
      </c>
      <c r="I25" s="28">
        <v>45107</v>
      </c>
      <c r="J25" s="27">
        <f t="shared" si="0"/>
        <v>4500</v>
      </c>
      <c r="K25" s="27">
        <f t="shared" si="1"/>
        <v>5175</v>
      </c>
      <c r="L25" s="44" t="s">
        <v>69</v>
      </c>
      <c r="M25" s="44"/>
      <c r="N25" s="44"/>
    </row>
    <row r="26" spans="1:14" ht="14.4" customHeight="1">
      <c r="A26" s="2"/>
      <c r="B26" s="6" t="s">
        <v>25</v>
      </c>
      <c r="C26" s="7" t="s">
        <v>26</v>
      </c>
      <c r="D26" s="19" t="s">
        <v>71</v>
      </c>
      <c r="E26" s="26" t="s">
        <v>30</v>
      </c>
      <c r="F26" s="16">
        <v>20000</v>
      </c>
      <c r="G26" s="38">
        <v>1</v>
      </c>
      <c r="H26" s="11">
        <v>44927</v>
      </c>
      <c r="I26" s="28">
        <v>45015</v>
      </c>
      <c r="J26" s="27">
        <f t="shared" si="0"/>
        <v>20000</v>
      </c>
      <c r="K26" s="27">
        <f t="shared" si="1"/>
        <v>23000</v>
      </c>
      <c r="L26" s="44" t="s">
        <v>72</v>
      </c>
      <c r="M26" s="44"/>
      <c r="N26" s="44"/>
    </row>
    <row r="27" spans="1:14">
      <c r="A27" s="2"/>
      <c r="B27" s="6" t="s">
        <v>25</v>
      </c>
      <c r="C27" s="7" t="s">
        <v>26</v>
      </c>
      <c r="D27" s="19" t="s">
        <v>73</v>
      </c>
      <c r="E27" s="26" t="s">
        <v>30</v>
      </c>
      <c r="F27" s="16">
        <v>20000</v>
      </c>
      <c r="G27" s="38">
        <v>1</v>
      </c>
      <c r="H27" s="11">
        <v>45047</v>
      </c>
      <c r="I27" s="28">
        <v>45107</v>
      </c>
      <c r="J27" s="27">
        <f t="shared" si="0"/>
        <v>20000</v>
      </c>
      <c r="K27" s="27">
        <f t="shared" si="1"/>
        <v>23000</v>
      </c>
      <c r="L27" s="44" t="s">
        <v>72</v>
      </c>
      <c r="M27" s="44"/>
      <c r="N27" s="44"/>
    </row>
    <row r="28" spans="1:14">
      <c r="A28" s="2"/>
      <c r="B28" s="6" t="s">
        <v>25</v>
      </c>
      <c r="C28" s="7" t="s">
        <v>26</v>
      </c>
      <c r="D28" s="19" t="s">
        <v>74</v>
      </c>
      <c r="E28" s="26" t="s">
        <v>28</v>
      </c>
      <c r="F28" s="16">
        <v>50</v>
      </c>
      <c r="G28" s="38">
        <v>60</v>
      </c>
      <c r="H28" s="11">
        <v>44927</v>
      </c>
      <c r="I28" s="28">
        <v>45107</v>
      </c>
      <c r="J28" s="27">
        <f t="shared" si="0"/>
        <v>3000</v>
      </c>
      <c r="K28" s="27">
        <f t="shared" si="1"/>
        <v>3449.9999999999995</v>
      </c>
      <c r="L28" s="44" t="s">
        <v>75</v>
      </c>
      <c r="M28" s="44"/>
      <c r="N28" s="44"/>
    </row>
    <row r="29" spans="1:14">
      <c r="A29" s="2"/>
      <c r="B29" s="6" t="s">
        <v>25</v>
      </c>
      <c r="C29" s="7" t="s">
        <v>26</v>
      </c>
      <c r="D29" s="19" t="s">
        <v>74</v>
      </c>
      <c r="E29" s="26" t="s">
        <v>27</v>
      </c>
      <c r="F29" s="16">
        <v>150</v>
      </c>
      <c r="G29" s="38">
        <v>120</v>
      </c>
      <c r="H29" s="11">
        <v>44927</v>
      </c>
      <c r="I29" s="28">
        <v>45107</v>
      </c>
      <c r="J29" s="27">
        <f t="shared" si="0"/>
        <v>18000</v>
      </c>
      <c r="K29" s="27">
        <f t="shared" si="1"/>
        <v>20700</v>
      </c>
      <c r="L29" s="44" t="s">
        <v>76</v>
      </c>
      <c r="M29" s="44"/>
      <c r="N29" s="44"/>
    </row>
    <row r="30" spans="1:14">
      <c r="A30" s="2"/>
      <c r="B30" s="6"/>
      <c r="C30" s="7"/>
      <c r="D30" s="19"/>
      <c r="E30" s="26"/>
      <c r="F30" s="16"/>
      <c r="G30" s="38"/>
      <c r="H30" s="11"/>
      <c r="I30" s="28"/>
      <c r="J30" s="27" t="str">
        <f t="shared" si="0"/>
        <v/>
      </c>
      <c r="K30" s="27"/>
      <c r="L30" s="44"/>
      <c r="M30" s="44"/>
      <c r="N30" s="44"/>
    </row>
    <row r="31" spans="1:14">
      <c r="A31" s="2"/>
      <c r="B31" s="6"/>
      <c r="C31" s="7"/>
      <c r="D31" s="19"/>
      <c r="E31" s="26"/>
      <c r="F31" s="16"/>
      <c r="G31" s="38"/>
      <c r="H31" s="11"/>
      <c r="I31" s="28"/>
      <c r="J31" s="27" t="str">
        <f t="shared" si="0"/>
        <v/>
      </c>
      <c r="K31" s="27" t="str">
        <f t="shared" si="1"/>
        <v/>
      </c>
      <c r="L31" s="44"/>
      <c r="M31" s="44"/>
      <c r="N31" s="44"/>
    </row>
    <row r="32" spans="1:14">
      <c r="A32" s="2"/>
      <c r="B32" s="6"/>
      <c r="C32" s="7"/>
      <c r="D32" s="19"/>
      <c r="E32" s="26"/>
      <c r="F32" s="16"/>
      <c r="G32" s="38"/>
      <c r="H32" s="11"/>
      <c r="I32" s="28"/>
      <c r="J32" s="27" t="str">
        <f t="shared" si="0"/>
        <v/>
      </c>
      <c r="K32" s="27" t="str">
        <f t="shared" si="1"/>
        <v/>
      </c>
      <c r="L32" s="44"/>
      <c r="M32" s="44"/>
      <c r="N32" s="44"/>
    </row>
    <row r="33" spans="1:14">
      <c r="A33" s="2"/>
      <c r="B33" s="6"/>
      <c r="C33" s="7"/>
      <c r="D33" s="19"/>
      <c r="E33" s="26"/>
      <c r="F33" s="16"/>
      <c r="G33" s="38"/>
      <c r="H33" s="11"/>
      <c r="I33" s="28"/>
      <c r="J33" s="27" t="str">
        <f t="shared" si="0"/>
        <v/>
      </c>
      <c r="K33" s="27" t="str">
        <f t="shared" si="1"/>
        <v/>
      </c>
      <c r="L33" s="44"/>
      <c r="M33" s="44"/>
      <c r="N33" s="44"/>
    </row>
    <row r="34" spans="1:14">
      <c r="A34" s="2"/>
      <c r="B34" s="6"/>
      <c r="C34" s="7"/>
      <c r="D34" s="19"/>
      <c r="E34" s="26"/>
      <c r="F34" s="16"/>
      <c r="G34" s="38"/>
      <c r="H34" s="11"/>
      <c r="I34" s="28"/>
      <c r="J34" s="27" t="str">
        <f t="shared" si="0"/>
        <v/>
      </c>
      <c r="K34" s="27" t="str">
        <f t="shared" si="1"/>
        <v/>
      </c>
      <c r="L34" s="44"/>
      <c r="M34" s="44"/>
      <c r="N34" s="44"/>
    </row>
    <row r="35" spans="1:14">
      <c r="A35" s="2"/>
      <c r="B35" s="6"/>
      <c r="C35" s="7"/>
      <c r="D35" s="19"/>
      <c r="E35" s="26"/>
      <c r="F35" s="16"/>
      <c r="G35" s="38"/>
      <c r="H35" s="11"/>
      <c r="I35" s="28"/>
      <c r="J35" s="27" t="str">
        <f t="shared" si="0"/>
        <v/>
      </c>
      <c r="K35" s="27" t="str">
        <f t="shared" si="1"/>
        <v/>
      </c>
      <c r="L35" s="44"/>
      <c r="M35" s="44"/>
      <c r="N35" s="44"/>
    </row>
    <row r="36" spans="1:14">
      <c r="A36" s="2"/>
      <c r="B36" s="6"/>
      <c r="C36" s="7"/>
      <c r="D36" s="19"/>
      <c r="E36" s="26"/>
      <c r="F36" s="16"/>
      <c r="G36" s="38"/>
      <c r="H36" s="11"/>
      <c r="I36" s="28"/>
      <c r="J36" s="27" t="str">
        <f t="shared" si="0"/>
        <v/>
      </c>
      <c r="K36" s="27" t="str">
        <f t="shared" si="1"/>
        <v/>
      </c>
      <c r="L36" s="44"/>
      <c r="M36" s="44"/>
      <c r="N36" s="44"/>
    </row>
    <row r="37" spans="1:14">
      <c r="A37" s="2"/>
      <c r="B37" s="6"/>
      <c r="C37" s="7"/>
      <c r="D37" s="19"/>
      <c r="E37" s="26"/>
      <c r="F37" s="16"/>
      <c r="G37" s="38"/>
      <c r="H37" s="11"/>
      <c r="I37" s="28"/>
      <c r="J37" s="27" t="str">
        <f t="shared" si="0"/>
        <v/>
      </c>
      <c r="K37" s="27" t="str">
        <f t="shared" si="1"/>
        <v/>
      </c>
      <c r="L37" s="44"/>
      <c r="M37" s="44"/>
      <c r="N37" s="44"/>
    </row>
    <row r="38" spans="1:14">
      <c r="A38" s="2"/>
      <c r="B38" s="6"/>
      <c r="C38" s="7"/>
      <c r="D38" s="19"/>
      <c r="E38" s="26"/>
      <c r="F38" s="16"/>
      <c r="G38" s="38"/>
      <c r="H38" s="11"/>
      <c r="I38" s="28"/>
      <c r="J38" s="27" t="str">
        <f t="shared" si="0"/>
        <v/>
      </c>
      <c r="K38" s="27" t="str">
        <f t="shared" si="1"/>
        <v/>
      </c>
      <c r="L38" s="44"/>
      <c r="M38" s="44"/>
      <c r="N38" s="44"/>
    </row>
    <row r="39" spans="1:14">
      <c r="A39" s="2"/>
      <c r="B39" s="2"/>
      <c r="C39" s="2"/>
      <c r="D39" s="2"/>
      <c r="E39" s="2"/>
      <c r="F39" s="2"/>
      <c r="G39" s="42"/>
      <c r="H39" s="10"/>
      <c r="I39" s="17"/>
      <c r="J39" s="2"/>
      <c r="K39" s="2"/>
      <c r="L39" s="2"/>
      <c r="M39" s="2"/>
      <c r="N39" s="2"/>
    </row>
    <row r="40" spans="1:14">
      <c r="A40" s="2"/>
      <c r="B40" s="2"/>
      <c r="C40" s="2"/>
      <c r="D40" s="2"/>
      <c r="E40" s="2"/>
      <c r="F40" s="2"/>
      <c r="G40" s="40"/>
      <c r="H40" s="2"/>
      <c r="I40" s="13"/>
      <c r="J40" s="2"/>
      <c r="K40" s="2"/>
      <c r="L40" s="2"/>
      <c r="M40" s="2"/>
      <c r="N40" s="2"/>
    </row>
    <row r="41" spans="1:14">
      <c r="A41" s="2"/>
      <c r="B41" s="2"/>
      <c r="C41" s="2"/>
      <c r="D41" s="2"/>
      <c r="E41" s="2"/>
      <c r="F41" s="2"/>
      <c r="G41" s="40"/>
      <c r="H41" s="2"/>
      <c r="I41" s="13"/>
      <c r="J41" s="2"/>
      <c r="K41" s="2"/>
      <c r="L41" s="2"/>
      <c r="M41" s="2"/>
      <c r="N41" s="2"/>
    </row>
    <row r="42" spans="1:14" ht="15.6">
      <c r="A42" s="2"/>
      <c r="B42" s="2"/>
      <c r="C42" s="2"/>
      <c r="D42" s="2"/>
      <c r="E42" s="2"/>
      <c r="F42" s="2"/>
      <c r="G42" s="40"/>
      <c r="H42" s="2"/>
      <c r="I42" s="20" t="s">
        <v>14</v>
      </c>
      <c r="J42" s="21"/>
      <c r="K42" s="12"/>
      <c r="L42" s="12"/>
      <c r="M42" s="12"/>
      <c r="N42" s="2"/>
    </row>
    <row r="43" spans="1:14">
      <c r="A43" s="2"/>
      <c r="B43" s="2"/>
      <c r="C43" s="2"/>
      <c r="D43" s="2"/>
      <c r="E43" s="2"/>
      <c r="F43" s="2"/>
      <c r="G43" s="40"/>
      <c r="H43" s="2"/>
      <c r="I43" s="22" t="s">
        <v>12</v>
      </c>
      <c r="J43" s="23" cm="1">
        <f t="array" ref="J43">IFERROR(IF(SUM(IF($C$21:$C$38="Activity Funding",$J$21:$J$38))=0,"",SUM(IF($C$21:$C$38="Activity Funding",$J$21:$J$38))),"")</f>
        <v>65800</v>
      </c>
      <c r="K43" s="23" cm="1">
        <f t="array" ref="K43">IFERROR(IF(SUM(IF($C$21:$C$38="Activity Funding",$K$21:$K$38))=0,"",SUM(IF($C$21:$C$38="Activity Funding",$K$21:$K$38))),"")</f>
        <v>75670</v>
      </c>
      <c r="L43" s="2"/>
      <c r="M43" s="2"/>
      <c r="N43" s="2"/>
    </row>
    <row r="44" spans="1:14">
      <c r="A44" s="2"/>
      <c r="B44" s="2"/>
      <c r="C44" s="2"/>
      <c r="D44" s="2"/>
      <c r="E44" s="2"/>
      <c r="F44" s="2"/>
      <c r="G44" s="40"/>
      <c r="H44" s="2"/>
      <c r="I44" s="22" t="s">
        <v>10</v>
      </c>
      <c r="J44" s="23" cm="1">
        <f t="array" ref="J44">IFERROR(IF(SUM(IF($C$21:$C$38="Collaboration Funding",$J$21:$J$38))=0,"",SUM(IF($C$21:$C$38="Collaboration Funding",$J$21:$J$38))),"")</f>
        <v>5400</v>
      </c>
      <c r="K44" s="23" cm="1">
        <f t="array" ref="K44">IFERROR(IF(SUM(IF($C$21:$C$38="Collaboration Funding",$K$21:$K$38))=0,"",SUM(IF($C$21:$C$38="Collaboration Funding",$K$21:$K$38))),"")</f>
        <v>6210</v>
      </c>
      <c r="L44" s="2"/>
      <c r="M44" s="2"/>
      <c r="N44" s="2"/>
    </row>
    <row r="45" spans="1:14">
      <c r="A45" s="2"/>
      <c r="B45" s="2"/>
      <c r="C45" s="2"/>
      <c r="D45" s="2"/>
      <c r="E45" s="2"/>
      <c r="F45" s="2"/>
      <c r="G45" s="40"/>
      <c r="H45" s="2"/>
      <c r="I45" s="22" t="s">
        <v>11</v>
      </c>
      <c r="J45" s="23" t="str" cm="1">
        <f t="array" ref="J45">IFERROR(IF(SUM(IF($C$21:$C$38="Court Funding",$J$21:$J$38))=0,"",SUM(IF($C$21:$C$38="Court Funding",$J$21:$J$38))),"")</f>
        <v/>
      </c>
      <c r="K45" s="23" t="str" cm="1">
        <f t="array" ref="K45">IFERROR(IF(SUM(IF($C$21:$C$38="Court Funding",$K$21:$K$38))=0,"",SUM(IF($C$21:$C$38="Court Funding",$K$21:$K$38))),"")</f>
        <v/>
      </c>
      <c r="L45" s="2"/>
      <c r="M45" s="2"/>
      <c r="N45" s="2"/>
    </row>
    <row r="46" spans="1:14">
      <c r="A46" s="2"/>
      <c r="B46" s="2"/>
      <c r="C46" s="2"/>
      <c r="D46" s="2"/>
      <c r="E46" s="2"/>
      <c r="F46" s="2"/>
      <c r="G46" s="40"/>
      <c r="H46" s="2"/>
      <c r="I46" s="24" t="s">
        <v>13</v>
      </c>
      <c r="J46" s="32">
        <f>SUM(J43:J45)</f>
        <v>71200</v>
      </c>
      <c r="K46" s="32">
        <f>SUM(K43:K45)</f>
        <v>81880</v>
      </c>
      <c r="L46" s="2"/>
      <c r="M46" s="2"/>
      <c r="N46" s="2"/>
    </row>
    <row r="47" spans="1:14">
      <c r="A47" s="2"/>
      <c r="B47" s="2"/>
      <c r="C47" s="2"/>
      <c r="D47" s="2"/>
      <c r="E47" s="2"/>
      <c r="F47" s="5"/>
      <c r="G47" s="40"/>
      <c r="H47" s="2"/>
      <c r="I47" s="13"/>
      <c r="J47" s="2"/>
      <c r="K47" s="2"/>
      <c r="L47" s="2"/>
      <c r="M47" s="2"/>
      <c r="N47" s="2"/>
    </row>
    <row r="48" spans="1:14">
      <c r="A48" s="2"/>
      <c r="B48" s="2"/>
      <c r="C48" s="2"/>
      <c r="D48" s="2"/>
      <c r="E48" s="2"/>
      <c r="F48" s="5"/>
      <c r="G48" s="40"/>
      <c r="H48" s="2"/>
      <c r="I48" s="13"/>
      <c r="J48" s="2"/>
      <c r="K48" s="2"/>
      <c r="L48" s="2"/>
      <c r="M48" s="2"/>
      <c r="N48" s="2"/>
    </row>
  </sheetData>
  <mergeCells count="26">
    <mergeCell ref="L38:N38"/>
    <mergeCell ref="L32:N32"/>
    <mergeCell ref="L33:N33"/>
    <mergeCell ref="L34:N34"/>
    <mergeCell ref="L35:N35"/>
    <mergeCell ref="L36:N36"/>
    <mergeCell ref="L37:N37"/>
    <mergeCell ref="L31:N31"/>
    <mergeCell ref="L20:N20"/>
    <mergeCell ref="L21:N21"/>
    <mergeCell ref="L22:N22"/>
    <mergeCell ref="L23:N23"/>
    <mergeCell ref="L24:N24"/>
    <mergeCell ref="L25:N25"/>
    <mergeCell ref="L26:N26"/>
    <mergeCell ref="L27:N27"/>
    <mergeCell ref="L28:N28"/>
    <mergeCell ref="L29:N29"/>
    <mergeCell ref="L30:N30"/>
    <mergeCell ref="B5:I6"/>
    <mergeCell ref="B7:M8"/>
    <mergeCell ref="C10:D10"/>
    <mergeCell ref="F10:I16"/>
    <mergeCell ref="C12:D12"/>
    <mergeCell ref="C14:D14"/>
    <mergeCell ref="C16:D16"/>
  </mergeCells>
  <dataValidations count="8">
    <dataValidation type="list" allowBlank="1" showInputMessage="1" showErrorMessage="1" sqref="E21:E38" xr:uid="{FE057C92-209E-42B3-A83D-E90FCFEA3E21}">
      <formula1>"Travel, Food, Venue Hire, Senior Associate (Lawyer), Associate (Lawyer), Junior Lawyer, Project Manager, Project Coordinator, Senior Historian, Junior Historian, Senior Researcher, Junior Research, Other"</formula1>
    </dataValidation>
    <dataValidation type="whole" allowBlank="1" showInputMessage="1" showErrorMessage="1" sqref="K21:K38" xr:uid="{EAE6FF98-11BD-43FF-B75C-D8F12BCCC409}">
      <formula1>0</formula1>
      <formula2>99999999999</formula2>
    </dataValidation>
    <dataValidation type="decimal" allowBlank="1" showInputMessage="1" showErrorMessage="1" sqref="J21:J38" xr:uid="{D068FD58-AB3F-4428-B5F6-3E43D4F91243}">
      <formula1>0</formula1>
      <formula2>99999999999999</formula2>
    </dataValidation>
    <dataValidation type="whole" allowBlank="1" showInputMessage="1" showErrorMessage="1" sqref="G21:G38" xr:uid="{0318F9BB-5910-407E-9DF7-7FEE8C1A6D4A}">
      <formula1>0</formula1>
      <formula2>9999999999</formula2>
    </dataValidation>
    <dataValidation type="decimal" allowBlank="1" showInputMessage="1" showErrorMessage="1" sqref="F21:F38" xr:uid="{7214B694-BEE6-4815-9DEE-22D08AA5CEFA}">
      <formula1>0</formula1>
      <formula2>999999999999999</formula2>
    </dataValidation>
    <dataValidation type="date" allowBlank="1" showInputMessage="1" showErrorMessage="1" sqref="H21:I38" xr:uid="{E6169AE3-B480-4B78-9555-753841C395B9}">
      <formula1>1</formula1>
      <formula2>401769</formula2>
    </dataValidation>
    <dataValidation type="list" allowBlank="1" showInputMessage="1" showErrorMessage="1" sqref="C21:C38" xr:uid="{607C1C27-48FF-4F3C-8382-921CBA1219F5}">
      <formula1>"Activity Funding, Collaboration Funding, Court Funding"</formula1>
    </dataValidation>
    <dataValidation type="list" allowBlank="1" showInputMessage="1" showErrorMessage="1" sqref="B21:B38" xr:uid="{9D726376-C396-4AE6-A7EA-C0E756262148}">
      <formula1>"Reimbursement, Small Grant"</formula1>
    </dataValidation>
  </dataValidations>
  <pageMargins left="0.7" right="0.7" top="0.75" bottom="0.75" header="0.3" footer="0.3"/>
  <pageSetup paperSize="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E955D0-83E2-4145-8398-97DB22AF62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6-month budget</vt:lpstr>
      <vt:lpstr>3-month budget</vt:lpstr>
      <vt:lpstr>Small Grant budget</vt:lpstr>
      <vt:lpstr>Activity &amp; Collaboration budget</vt:lpstr>
      <vt:lpstr>'Small Grant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Hawley, Georgia</dc:creator>
  <cp:lastModifiedBy>Badham,Jo</cp:lastModifiedBy>
  <cp:lastPrinted>2023-02-16T23:24:57Z</cp:lastPrinted>
  <dcterms:created xsi:type="dcterms:W3CDTF">2022-11-21T03:42:48Z</dcterms:created>
  <dcterms:modified xsi:type="dcterms:W3CDTF">2023-02-28T00:46:31Z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2022-11-21T03:42:49Z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0e69809d-7b7d-4922-9649-8d60ddaea701</vt:lpwstr>
  </property>
  <property fmtid="{D5CDD505-2E9C-101B-9397-08002B2CF9AE}" pid="8" name="MSIP_Label_ea60d57e-af5b-4752-ac57-3e4f28ca11dc_ContentBits">
    <vt:lpwstr>0</vt:lpwstr>
  </property>
</Properties>
</file>